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32760" yWindow="32760" windowWidth="19440" windowHeight="7755" tabRatio="50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D49" i="1"/>
  <c r="J9"/>
  <c r="J8"/>
  <c r="J10"/>
  <c r="J11"/>
  <c r="J12"/>
  <c r="J13"/>
  <c r="J14"/>
  <c r="J15"/>
  <c r="J16"/>
  <c r="J17"/>
  <c r="J18"/>
  <c r="J19"/>
  <c r="J20"/>
  <c r="J21"/>
  <c r="J22"/>
  <c r="J23"/>
  <c r="J24"/>
  <c r="J25"/>
  <c r="J31"/>
  <c r="J32"/>
  <c r="J33"/>
  <c r="J37"/>
  <c r="J40"/>
  <c r="J27"/>
  <c r="J26"/>
  <c r="I37"/>
  <c r="I40" s="1"/>
  <c r="D44" s="1"/>
  <c r="J28"/>
  <c r="K27" s="1"/>
  <c r="K14"/>
  <c r="K23"/>
  <c r="K22"/>
  <c r="D42"/>
  <c r="J47" s="1"/>
  <c r="I50" s="1"/>
  <c r="K16"/>
  <c r="K11"/>
  <c r="K15"/>
  <c r="K17"/>
  <c r="K25"/>
  <c r="K24"/>
  <c r="K8"/>
  <c r="K19"/>
  <c r="K20"/>
  <c r="K12"/>
  <c r="K13"/>
  <c r="K21"/>
  <c r="K10"/>
  <c r="K18"/>
  <c r="K9"/>
  <c r="K26"/>
  <c r="D51"/>
  <c r="D52" s="1"/>
  <c r="J34"/>
  <c r="D43" s="1"/>
  <c r="D45" s="1"/>
</calcChain>
</file>

<file path=xl/sharedStrings.xml><?xml version="1.0" encoding="utf-8"?>
<sst xmlns="http://schemas.openxmlformats.org/spreadsheetml/2006/main" count="85" uniqueCount="37">
  <si>
    <t>( Barqueta Delivery)</t>
  </si>
  <si>
    <t>cocina</t>
  </si>
  <si>
    <t>Burguers</t>
  </si>
  <si>
    <r>
      <rPr>
        <sz val="12"/>
        <color indexed="8"/>
        <rFont val="Arial"/>
        <family val="2"/>
      </rPr>
      <t>kg</t>
    </r>
  </si>
  <si>
    <t>PLANTILLA ESCANDALLO</t>
  </si>
  <si>
    <t>NOMBRE RECETA</t>
  </si>
  <si>
    <t>FECHA:</t>
  </si>
  <si>
    <t>CANTIDAD:</t>
  </si>
  <si>
    <t>PAX:</t>
  </si>
  <si>
    <t>PRECIO DE COMPRA</t>
  </si>
  <si>
    <t>PRODUCTO/ELABORACIÓN</t>
  </si>
  <si>
    <t>CANT.</t>
  </si>
  <si>
    <t>% DE MERMA</t>
  </si>
  <si>
    <t>UNID.</t>
  </si>
  <si>
    <t>COSTE €</t>
  </si>
  <si>
    <t>COSTE MAT. PRIMA</t>
  </si>
  <si>
    <t>% COSTE TOTAL MAT. PRIMA</t>
  </si>
  <si>
    <t>TOTAL MATERIA PRIMA</t>
  </si>
  <si>
    <t>OTROS</t>
  </si>
  <si>
    <t>COSTE OTROS</t>
  </si>
  <si>
    <t>TOTAL OTROS</t>
  </si>
  <si>
    <t>PERSONAL</t>
  </si>
  <si>
    <t>Nº PERSONAS</t>
  </si>
  <si>
    <t>TIEMPO EN HORAS</t>
  </si>
  <si>
    <t>€/HORA</t>
  </si>
  <si>
    <t>SUBTOTAL €</t>
  </si>
  <si>
    <t>€ COSTE/UNID.</t>
  </si>
  <si>
    <t>PRECIO NETO RECOMENDADO X RACIÓN (30 % MATERIA PRIMA)</t>
  </si>
  <si>
    <t>TOTAL PERSONAL</t>
  </si>
  <si>
    <t>DIFERENCIA</t>
  </si>
  <si>
    <t>PRECIO VENTA (10 % IVA)</t>
  </si>
  <si>
    <t>PRECIO NETO</t>
  </si>
  <si>
    <t>% COSTE MATERIA PRIMA</t>
  </si>
  <si>
    <t>% MARGEN</t>
  </si>
  <si>
    <t>COSTE MAT. PRIMA X RACIÓN</t>
  </si>
  <si>
    <t>COSTE PERSONAL</t>
  </si>
  <si>
    <t>TOTAL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</si>
</sst>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04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104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15" fontId="10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/>
    </xf>
    <xf numFmtId="2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164" fontId="10" fillId="6" borderId="0" xfId="0" applyNumberFormat="1" applyFont="1" applyFill="1" applyAlignment="1">
      <alignment vertical="center"/>
    </xf>
    <xf numFmtId="0" fontId="10" fillId="6" borderId="0" xfId="0" applyNumberFormat="1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9" fontId="3" fillId="6" borderId="0" xfId="3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164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164" fontId="3" fillId="6" borderId="0" xfId="0" applyNumberFormat="1" applyFont="1" applyFill="1" applyBorder="1" applyAlignment="1">
      <alignment vertical="center"/>
    </xf>
    <xf numFmtId="164" fontId="3" fillId="6" borderId="0" xfId="0" applyNumberFormat="1" applyFont="1" applyFill="1" applyAlignment="1">
      <alignment horizontal="center" vertical="center" wrapText="1"/>
    </xf>
    <xf numFmtId="0" fontId="3" fillId="6" borderId="0" xfId="0" applyNumberFormat="1" applyFont="1" applyFill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164" fontId="11" fillId="0" borderId="10" xfId="0" applyNumberFormat="1" applyFont="1" applyBorder="1" applyAlignment="1">
      <alignment vertical="center"/>
    </xf>
    <xf numFmtId="164" fontId="4" fillId="4" borderId="0" xfId="0" applyNumberFormat="1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164" fontId="11" fillId="0" borderId="13" xfId="0" applyNumberFormat="1" applyFont="1" applyBorder="1" applyAlignment="1">
      <alignment vertical="center"/>
    </xf>
    <xf numFmtId="0" fontId="3" fillId="6" borderId="0" xfId="2" applyFont="1" applyFill="1" applyBorder="1" applyAlignment="1">
      <alignment horizontal="center" vertical="center" wrapText="1"/>
    </xf>
    <xf numFmtId="164" fontId="3" fillId="6" borderId="0" xfId="2" applyNumberFormat="1" applyFont="1" applyFill="1" applyBorder="1" applyAlignment="1">
      <alignment horizontal="center" vertical="center" wrapText="1"/>
    </xf>
    <xf numFmtId="2" fontId="10" fillId="3" borderId="6" xfId="0" applyNumberFormat="1" applyFont="1" applyFill="1" applyBorder="1" applyAlignment="1">
      <alignment vertical="center"/>
    </xf>
    <xf numFmtId="2" fontId="10" fillId="3" borderId="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shrinkToFit="1"/>
    </xf>
    <xf numFmtId="0" fontId="12" fillId="6" borderId="0" xfId="0" applyFont="1" applyFill="1" applyAlignment="1">
      <alignment vertical="center"/>
    </xf>
    <xf numFmtId="0" fontId="3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vertical="center"/>
    </xf>
    <xf numFmtId="2" fontId="10" fillId="4" borderId="2" xfId="0" applyNumberFormat="1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2" fontId="10" fillId="3" borderId="3" xfId="0" applyNumberFormat="1" applyFont="1" applyFill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2" fillId="5" borderId="2" xfId="0" applyFont="1" applyFill="1" applyBorder="1" applyAlignment="1">
      <alignment horizontal="left" vertical="center" textRotation="91"/>
    </xf>
    <xf numFmtId="0" fontId="12" fillId="5" borderId="2" xfId="0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2" fontId="10" fillId="0" borderId="8" xfId="0" applyNumberFormat="1" applyFont="1" applyBorder="1" applyAlignment="1">
      <alignment vertical="center"/>
    </xf>
    <xf numFmtId="2" fontId="10" fillId="3" borderId="5" xfId="0" applyNumberFormat="1" applyFont="1" applyFill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3" fillId="6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/>
    </xf>
  </cellXfs>
  <cellStyles count="4">
    <cellStyle name="Normal" xfId="0" builtinId="0"/>
    <cellStyle name="Normal 2" xfId="1"/>
    <cellStyle name="Normal 2_NAVAJAS A LA PARRILLA" xfId="2"/>
    <cellStyle name="Porcentual" xfId="3" builtinId="5"/>
  </cellStyles>
  <dxfs count="0"/>
  <tableStyles count="0" defaultTableStyle="TableStyleMedium9" defaultPivotStyle="PivotStyleMedium4"/>
  <colors>
    <mruColors>
      <color rgb="FFE8641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49</xdr:row>
      <xdr:rowOff>88900</xdr:rowOff>
    </xdr:from>
    <xdr:to>
      <xdr:col>7</xdr:col>
      <xdr:colOff>476277</xdr:colOff>
      <xdr:row>49</xdr:row>
      <xdr:rowOff>97367</xdr:rowOff>
    </xdr:to>
    <xdr:cxnSp macro="">
      <xdr:nvCxnSpPr>
        <xdr:cNvPr id="4" name="Conector recto de flecha 3"/>
        <xdr:cNvCxnSpPr/>
      </xdr:nvCxnSpPr>
      <xdr:spPr>
        <a:xfrm flipV="1">
          <a:off x="3517900" y="14135100"/>
          <a:ext cx="1435100" cy="127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47</xdr:row>
      <xdr:rowOff>88900</xdr:rowOff>
    </xdr:from>
    <xdr:to>
      <xdr:col>9</xdr:col>
      <xdr:colOff>381000</xdr:colOff>
      <xdr:row>48</xdr:row>
      <xdr:rowOff>152400</xdr:rowOff>
    </xdr:to>
    <xdr:cxnSp macro="">
      <xdr:nvCxnSpPr>
        <xdr:cNvPr id="9" name="Conector recto de flecha 8"/>
        <xdr:cNvCxnSpPr/>
      </xdr:nvCxnSpPr>
      <xdr:spPr>
        <a:xfrm>
          <a:off x="6032500" y="13754100"/>
          <a:ext cx="0" cy="2540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333375</xdr:colOff>
      <xdr:row>52</xdr:row>
      <xdr:rowOff>200025</xdr:rowOff>
    </xdr:from>
    <xdr:to>
      <xdr:col>11</xdr:col>
      <xdr:colOff>104775</xdr:colOff>
      <xdr:row>54</xdr:row>
      <xdr:rowOff>57149</xdr:rowOff>
    </xdr:to>
    <xdr:pic>
      <xdr:nvPicPr>
        <xdr:cNvPr id="1047" name="11 Imagen" descr="Logo_UFS_Vectorial_Negativo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" y="16571119"/>
          <a:ext cx="2235994" cy="1071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8"/>
  <sheetViews>
    <sheetView tabSelected="1" view="pageLayout" topLeftCell="A24" zoomScale="80" zoomScaleNormal="80" zoomScalePageLayoutView="80" workbookViewId="0">
      <selection activeCell="A54" sqref="A54:K54"/>
    </sheetView>
  </sheetViews>
  <sheetFormatPr baseColWidth="10" defaultColWidth="10.875" defaultRowHeight="18" customHeight="1"/>
  <cols>
    <col min="1" max="1" width="13" style="1" customWidth="1"/>
    <col min="2" max="2" width="6" style="1" customWidth="1"/>
    <col min="3" max="3" width="15.375" style="1" customWidth="1"/>
    <col min="4" max="4" width="9.25" style="1" customWidth="1"/>
    <col min="5" max="6" width="12.625" style="1" customWidth="1"/>
    <col min="7" max="8" width="12.625" style="2" customWidth="1"/>
    <col min="9" max="9" width="14.75" style="2" customWidth="1"/>
    <col min="10" max="10" width="15.875" style="4" customWidth="1"/>
    <col min="11" max="11" width="16.375" style="3" customWidth="1"/>
    <col min="12" max="16384" width="10.875" style="1"/>
  </cols>
  <sheetData>
    <row r="1" spans="1:11" ht="44.25" customHeight="1">
      <c r="A1" s="68" t="s">
        <v>4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14.25" customHeight="1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customHeight="1">
      <c r="A3" s="70" t="s">
        <v>5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8" customHeight="1">
      <c r="A4" s="49" t="s">
        <v>7</v>
      </c>
      <c r="B4" s="21">
        <v>1</v>
      </c>
      <c r="C4" s="9"/>
      <c r="D4" s="49" t="s">
        <v>8</v>
      </c>
      <c r="E4" s="21"/>
      <c r="F4" s="9"/>
      <c r="G4" s="10"/>
      <c r="H4" s="10"/>
      <c r="I4" s="10"/>
      <c r="J4" s="50" t="s">
        <v>6</v>
      </c>
      <c r="K4" s="22"/>
    </row>
    <row r="5" spans="1:11" ht="14.25" customHeight="1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1" ht="27.75" customHeight="1">
      <c r="A6" s="9"/>
      <c r="B6" s="9"/>
      <c r="C6" s="9"/>
      <c r="D6" s="9"/>
      <c r="E6" s="10"/>
      <c r="F6" s="10"/>
      <c r="G6" s="102" t="s">
        <v>9</v>
      </c>
      <c r="H6" s="71"/>
      <c r="I6" s="71"/>
      <c r="J6" s="11"/>
      <c r="K6" s="13"/>
    </row>
    <row r="7" spans="1:11" ht="49.5" customHeight="1">
      <c r="A7" s="80" t="s">
        <v>10</v>
      </c>
      <c r="B7" s="71"/>
      <c r="C7" s="71"/>
      <c r="D7" s="45" t="s">
        <v>11</v>
      </c>
      <c r="E7" s="45" t="s">
        <v>13</v>
      </c>
      <c r="F7" s="46" t="s">
        <v>12</v>
      </c>
      <c r="G7" s="47" t="s">
        <v>11</v>
      </c>
      <c r="H7" s="47" t="s">
        <v>13</v>
      </c>
      <c r="I7" s="42" t="s">
        <v>14</v>
      </c>
      <c r="J7" s="51" t="s">
        <v>15</v>
      </c>
      <c r="K7" s="52" t="s">
        <v>16</v>
      </c>
    </row>
    <row r="8" spans="1:11" ht="18" customHeight="1">
      <c r="A8" s="101"/>
      <c r="B8" s="101"/>
      <c r="C8" s="101"/>
      <c r="D8" s="24">
        <v>0</v>
      </c>
      <c r="E8" s="28" t="s">
        <v>3</v>
      </c>
      <c r="F8" s="24">
        <v>0</v>
      </c>
      <c r="G8" s="25">
        <v>1</v>
      </c>
      <c r="H8" s="25" t="s">
        <v>3</v>
      </c>
      <c r="I8" s="25">
        <v>0</v>
      </c>
      <c r="J8" s="26">
        <f t="shared" ref="J8:J14" si="0">((D8*I8)/G8)*(1+(F8/100))</f>
        <v>0</v>
      </c>
      <c r="K8" s="27">
        <f>(J8*100)/J28</f>
        <v>0</v>
      </c>
    </row>
    <row r="9" spans="1:11" ht="18" customHeight="1">
      <c r="A9" s="101" t="s">
        <v>2</v>
      </c>
      <c r="B9" s="101"/>
      <c r="C9" s="101"/>
      <c r="D9" s="24">
        <v>0.2</v>
      </c>
      <c r="E9" s="28" t="s">
        <v>3</v>
      </c>
      <c r="F9" s="24">
        <v>10</v>
      </c>
      <c r="G9" s="25">
        <v>1</v>
      </c>
      <c r="H9" s="25" t="s">
        <v>3</v>
      </c>
      <c r="I9" s="25">
        <v>8</v>
      </c>
      <c r="J9" s="26">
        <f t="shared" si="0"/>
        <v>1.7600000000000002</v>
      </c>
      <c r="K9" s="27">
        <f>(J9*100)/J28</f>
        <v>100</v>
      </c>
    </row>
    <row r="10" spans="1:11" ht="18" customHeight="1">
      <c r="A10" s="101"/>
      <c r="B10" s="101"/>
      <c r="C10" s="101"/>
      <c r="D10" s="24">
        <v>0</v>
      </c>
      <c r="E10" s="28" t="s">
        <v>3</v>
      </c>
      <c r="F10" s="24">
        <v>0</v>
      </c>
      <c r="G10" s="25">
        <v>1</v>
      </c>
      <c r="H10" s="25" t="s">
        <v>3</v>
      </c>
      <c r="I10" s="25">
        <v>0</v>
      </c>
      <c r="J10" s="26">
        <f t="shared" si="0"/>
        <v>0</v>
      </c>
      <c r="K10" s="27">
        <f>(J10*100)/J28</f>
        <v>0</v>
      </c>
    </row>
    <row r="11" spans="1:11" ht="18" customHeight="1">
      <c r="A11" s="101"/>
      <c r="B11" s="101"/>
      <c r="C11" s="101"/>
      <c r="D11" s="24">
        <v>0</v>
      </c>
      <c r="E11" s="28" t="s">
        <v>3</v>
      </c>
      <c r="F11" s="24">
        <v>0</v>
      </c>
      <c r="G11" s="25">
        <v>1</v>
      </c>
      <c r="H11" s="25" t="s">
        <v>3</v>
      </c>
      <c r="I11" s="25">
        <v>0</v>
      </c>
      <c r="J11" s="26">
        <f t="shared" si="0"/>
        <v>0</v>
      </c>
      <c r="K11" s="27">
        <f>(J11*100)/J28</f>
        <v>0</v>
      </c>
    </row>
    <row r="12" spans="1:11" ht="18" customHeight="1">
      <c r="A12" s="101"/>
      <c r="B12" s="101"/>
      <c r="C12" s="101"/>
      <c r="D12" s="24">
        <v>0</v>
      </c>
      <c r="E12" s="28" t="s">
        <v>3</v>
      </c>
      <c r="F12" s="24">
        <v>0</v>
      </c>
      <c r="G12" s="25">
        <v>1</v>
      </c>
      <c r="H12" s="25" t="s">
        <v>3</v>
      </c>
      <c r="I12" s="25">
        <v>0</v>
      </c>
      <c r="J12" s="26">
        <f>((D12*I12)/G12)*(1+(F12/100))</f>
        <v>0</v>
      </c>
      <c r="K12" s="27">
        <f>(J12*100)/J28</f>
        <v>0</v>
      </c>
    </row>
    <row r="13" spans="1:11" s="5" customFormat="1" ht="18" customHeight="1">
      <c r="A13" s="101"/>
      <c r="B13" s="101"/>
      <c r="C13" s="101"/>
      <c r="D13" s="28">
        <v>0</v>
      </c>
      <c r="E13" s="28" t="s">
        <v>3</v>
      </c>
      <c r="F13" s="28">
        <v>0</v>
      </c>
      <c r="G13" s="25">
        <v>1</v>
      </c>
      <c r="H13" s="25" t="s">
        <v>3</v>
      </c>
      <c r="I13" s="25">
        <v>0</v>
      </c>
      <c r="J13" s="26">
        <f t="shared" si="0"/>
        <v>0</v>
      </c>
      <c r="K13" s="27">
        <f>(J13*100)/J28</f>
        <v>0</v>
      </c>
    </row>
    <row r="14" spans="1:11" ht="18" customHeight="1">
      <c r="A14" s="103"/>
      <c r="B14" s="103"/>
      <c r="C14" s="103"/>
      <c r="D14" s="24">
        <v>0</v>
      </c>
      <c r="E14" s="28" t="s">
        <v>3</v>
      </c>
      <c r="F14" s="24">
        <v>0</v>
      </c>
      <c r="G14" s="25">
        <v>1</v>
      </c>
      <c r="H14" s="25" t="s">
        <v>3</v>
      </c>
      <c r="I14" s="25">
        <v>0</v>
      </c>
      <c r="J14" s="26">
        <f t="shared" si="0"/>
        <v>0</v>
      </c>
      <c r="K14" s="27">
        <f>(J14*100)/J28</f>
        <v>0</v>
      </c>
    </row>
    <row r="15" spans="1:11" ht="18" customHeight="1">
      <c r="A15" s="101"/>
      <c r="B15" s="101"/>
      <c r="C15" s="101"/>
      <c r="D15" s="24">
        <v>0</v>
      </c>
      <c r="E15" s="28" t="s">
        <v>3</v>
      </c>
      <c r="F15" s="24">
        <v>0</v>
      </c>
      <c r="G15" s="25">
        <v>1</v>
      </c>
      <c r="H15" s="25" t="s">
        <v>3</v>
      </c>
      <c r="I15" s="25">
        <v>0</v>
      </c>
      <c r="J15" s="26">
        <f t="shared" ref="J15:J25" si="1">((D15*I15)/G15)*(1+(F15/100))</f>
        <v>0</v>
      </c>
      <c r="K15" s="27">
        <f>(J15*100)/J28</f>
        <v>0</v>
      </c>
    </row>
    <row r="16" spans="1:11" ht="18" customHeight="1">
      <c r="A16" s="101"/>
      <c r="B16" s="101"/>
      <c r="C16" s="101"/>
      <c r="D16" s="24">
        <v>0</v>
      </c>
      <c r="E16" s="28" t="s">
        <v>3</v>
      </c>
      <c r="F16" s="24">
        <v>0</v>
      </c>
      <c r="G16" s="25">
        <v>1</v>
      </c>
      <c r="H16" s="25" t="s">
        <v>3</v>
      </c>
      <c r="I16" s="25">
        <v>0</v>
      </c>
      <c r="J16" s="26">
        <f t="shared" si="1"/>
        <v>0</v>
      </c>
      <c r="K16" s="27">
        <f>(J16*100)/J28</f>
        <v>0</v>
      </c>
    </row>
    <row r="17" spans="1:14" ht="18" customHeight="1">
      <c r="A17" s="101"/>
      <c r="B17" s="101"/>
      <c r="C17" s="101"/>
      <c r="D17" s="24">
        <v>0</v>
      </c>
      <c r="E17" s="28" t="s">
        <v>3</v>
      </c>
      <c r="F17" s="24">
        <v>0</v>
      </c>
      <c r="G17" s="25">
        <v>1</v>
      </c>
      <c r="H17" s="25" t="s">
        <v>3</v>
      </c>
      <c r="I17" s="25">
        <v>0</v>
      </c>
      <c r="J17" s="26">
        <f t="shared" si="1"/>
        <v>0</v>
      </c>
      <c r="K17" s="27">
        <f>(J17*100)/J28</f>
        <v>0</v>
      </c>
    </row>
    <row r="18" spans="1:14" ht="18" customHeight="1">
      <c r="A18" s="101"/>
      <c r="B18" s="101"/>
      <c r="C18" s="101"/>
      <c r="D18" s="24">
        <v>0</v>
      </c>
      <c r="E18" s="28" t="s">
        <v>3</v>
      </c>
      <c r="F18" s="24">
        <v>0</v>
      </c>
      <c r="G18" s="25">
        <v>1</v>
      </c>
      <c r="H18" s="25" t="s">
        <v>3</v>
      </c>
      <c r="I18" s="25">
        <v>0</v>
      </c>
      <c r="J18" s="26">
        <f t="shared" si="1"/>
        <v>0</v>
      </c>
      <c r="K18" s="27">
        <f>(J18*100)/J28</f>
        <v>0</v>
      </c>
    </row>
    <row r="19" spans="1:14" ht="18" customHeight="1">
      <c r="A19" s="101"/>
      <c r="B19" s="101"/>
      <c r="C19" s="101"/>
      <c r="D19" s="24">
        <v>0</v>
      </c>
      <c r="E19" s="28" t="s">
        <v>3</v>
      </c>
      <c r="F19" s="24">
        <v>0</v>
      </c>
      <c r="G19" s="25">
        <v>1</v>
      </c>
      <c r="H19" s="25" t="s">
        <v>3</v>
      </c>
      <c r="I19" s="25">
        <v>0</v>
      </c>
      <c r="J19" s="26">
        <f t="shared" si="1"/>
        <v>0</v>
      </c>
      <c r="K19" s="27">
        <f>(J19*100)/J28</f>
        <v>0</v>
      </c>
    </row>
    <row r="20" spans="1:14" ht="18" customHeight="1">
      <c r="A20" s="101"/>
      <c r="B20" s="101"/>
      <c r="C20" s="101"/>
      <c r="D20" s="24">
        <v>0</v>
      </c>
      <c r="E20" s="28" t="s">
        <v>3</v>
      </c>
      <c r="F20" s="24">
        <v>0</v>
      </c>
      <c r="G20" s="25">
        <v>1</v>
      </c>
      <c r="H20" s="25" t="s">
        <v>3</v>
      </c>
      <c r="I20" s="25">
        <v>0</v>
      </c>
      <c r="J20" s="26">
        <f t="shared" si="1"/>
        <v>0</v>
      </c>
      <c r="K20" s="27">
        <f>(J20*100)/J28</f>
        <v>0</v>
      </c>
      <c r="N20" s="23"/>
    </row>
    <row r="21" spans="1:14" ht="18" customHeight="1">
      <c r="A21" s="101"/>
      <c r="B21" s="101"/>
      <c r="C21" s="101"/>
      <c r="D21" s="24">
        <v>0</v>
      </c>
      <c r="E21" s="28" t="s">
        <v>3</v>
      </c>
      <c r="F21" s="24">
        <v>0</v>
      </c>
      <c r="G21" s="25">
        <v>1</v>
      </c>
      <c r="H21" s="25" t="s">
        <v>3</v>
      </c>
      <c r="I21" s="25">
        <v>0</v>
      </c>
      <c r="J21" s="26">
        <f t="shared" si="1"/>
        <v>0</v>
      </c>
      <c r="K21" s="27">
        <f>(J21*100)/J28</f>
        <v>0</v>
      </c>
    </row>
    <row r="22" spans="1:14" ht="18" customHeight="1">
      <c r="A22" s="101"/>
      <c r="B22" s="101"/>
      <c r="C22" s="101"/>
      <c r="D22" s="24">
        <v>0</v>
      </c>
      <c r="E22" s="28" t="s">
        <v>3</v>
      </c>
      <c r="F22" s="24">
        <v>0</v>
      </c>
      <c r="G22" s="25">
        <v>1</v>
      </c>
      <c r="H22" s="25" t="s">
        <v>3</v>
      </c>
      <c r="I22" s="25">
        <v>0</v>
      </c>
      <c r="J22" s="26">
        <f t="shared" si="1"/>
        <v>0</v>
      </c>
      <c r="K22" s="27">
        <f>(J22*100)/J28</f>
        <v>0</v>
      </c>
    </row>
    <row r="23" spans="1:14" ht="18" customHeight="1">
      <c r="A23" s="101"/>
      <c r="B23" s="101"/>
      <c r="C23" s="101"/>
      <c r="D23" s="24">
        <v>0</v>
      </c>
      <c r="E23" s="28" t="s">
        <v>3</v>
      </c>
      <c r="F23" s="24">
        <v>0</v>
      </c>
      <c r="G23" s="25">
        <v>1</v>
      </c>
      <c r="H23" s="25" t="s">
        <v>3</v>
      </c>
      <c r="I23" s="25">
        <v>0</v>
      </c>
      <c r="J23" s="26">
        <f t="shared" si="1"/>
        <v>0</v>
      </c>
      <c r="K23" s="27">
        <f>(J23*100)/J28</f>
        <v>0</v>
      </c>
    </row>
    <row r="24" spans="1:14" ht="18" customHeight="1">
      <c r="A24" s="101"/>
      <c r="B24" s="101"/>
      <c r="C24" s="101"/>
      <c r="D24" s="24">
        <v>0</v>
      </c>
      <c r="E24" s="28" t="s">
        <v>3</v>
      </c>
      <c r="F24" s="24">
        <v>0</v>
      </c>
      <c r="G24" s="25">
        <v>1</v>
      </c>
      <c r="H24" s="25" t="s">
        <v>3</v>
      </c>
      <c r="I24" s="25">
        <v>0</v>
      </c>
      <c r="J24" s="29">
        <f t="shared" si="1"/>
        <v>0</v>
      </c>
      <c r="K24" s="27">
        <f>(J24*100)/J28</f>
        <v>0</v>
      </c>
    </row>
    <row r="25" spans="1:14" ht="18" customHeight="1">
      <c r="A25" s="67"/>
      <c r="B25" s="67"/>
      <c r="C25" s="67"/>
      <c r="D25" s="24">
        <v>0</v>
      </c>
      <c r="E25" s="28" t="s">
        <v>3</v>
      </c>
      <c r="F25" s="24">
        <v>0</v>
      </c>
      <c r="G25" s="25">
        <v>1</v>
      </c>
      <c r="H25" s="25" t="s">
        <v>3</v>
      </c>
      <c r="I25" s="25">
        <v>0</v>
      </c>
      <c r="J25" s="29">
        <f t="shared" si="1"/>
        <v>0</v>
      </c>
      <c r="K25" s="27">
        <f>(J25*100)/J28</f>
        <v>0</v>
      </c>
    </row>
    <row r="26" spans="1:14" ht="18" customHeight="1">
      <c r="A26" s="101"/>
      <c r="B26" s="101"/>
      <c r="C26" s="101"/>
      <c r="D26" s="24">
        <v>0</v>
      </c>
      <c r="E26" s="28" t="s">
        <v>3</v>
      </c>
      <c r="F26" s="24">
        <v>0</v>
      </c>
      <c r="G26" s="25">
        <v>1</v>
      </c>
      <c r="H26" s="25" t="s">
        <v>3</v>
      </c>
      <c r="I26" s="25">
        <v>0</v>
      </c>
      <c r="J26" s="26">
        <f t="shared" ref="J26:J27" si="2">((D26*I26)/G26)*(1+(F26/100))</f>
        <v>0</v>
      </c>
      <c r="K26" s="27">
        <f>(J26*100)/J28</f>
        <v>0</v>
      </c>
    </row>
    <row r="27" spans="1:14" ht="18" customHeight="1">
      <c r="A27" s="101"/>
      <c r="B27" s="101"/>
      <c r="C27" s="101"/>
      <c r="D27" s="24">
        <v>0</v>
      </c>
      <c r="E27" s="28" t="s">
        <v>3</v>
      </c>
      <c r="F27" s="24">
        <v>0</v>
      </c>
      <c r="G27" s="25">
        <v>1</v>
      </c>
      <c r="H27" s="25" t="s">
        <v>3</v>
      </c>
      <c r="I27" s="25">
        <v>0</v>
      </c>
      <c r="J27" s="26">
        <f t="shared" si="2"/>
        <v>0</v>
      </c>
      <c r="K27" s="27">
        <f>(J27*100)/J28</f>
        <v>0</v>
      </c>
    </row>
    <row r="28" spans="1:14" ht="20.100000000000001" customHeight="1">
      <c r="A28" s="92" t="s">
        <v>17</v>
      </c>
      <c r="B28" s="93"/>
      <c r="C28" s="93"/>
      <c r="D28" s="94"/>
      <c r="E28" s="94"/>
      <c r="F28" s="94"/>
      <c r="G28" s="94"/>
      <c r="H28" s="94"/>
      <c r="I28" s="94"/>
      <c r="J28" s="55">
        <f>SUM(J8:J25)</f>
        <v>1.7600000000000002</v>
      </c>
      <c r="K28" s="13"/>
    </row>
    <row r="29" spans="1:14" ht="18" customHeight="1">
      <c r="A29" s="9"/>
      <c r="B29" s="9"/>
      <c r="C29" s="9"/>
      <c r="D29" s="9"/>
      <c r="E29" s="9"/>
      <c r="F29" s="9"/>
      <c r="G29" s="10"/>
      <c r="H29" s="10"/>
      <c r="I29" s="10"/>
      <c r="J29" s="11"/>
      <c r="K29" s="13"/>
    </row>
    <row r="30" spans="1:14" s="6" customFormat="1" ht="33.75" customHeight="1">
      <c r="A30" s="95" t="s">
        <v>18</v>
      </c>
      <c r="B30" s="96"/>
      <c r="C30" s="96"/>
      <c r="D30" s="45" t="s">
        <v>11</v>
      </c>
      <c r="E30" s="45" t="s">
        <v>13</v>
      </c>
      <c r="F30" s="46" t="s">
        <v>12</v>
      </c>
      <c r="G30" s="47" t="s">
        <v>11</v>
      </c>
      <c r="H30" s="47" t="s">
        <v>13</v>
      </c>
      <c r="I30" s="47" t="s">
        <v>14</v>
      </c>
      <c r="J30" s="48" t="s">
        <v>19</v>
      </c>
      <c r="K30" s="14"/>
    </row>
    <row r="31" spans="1:14" s="7" customFormat="1" ht="18" customHeight="1">
      <c r="A31" s="67" t="s">
        <v>0</v>
      </c>
      <c r="B31" s="67"/>
      <c r="C31" s="67"/>
      <c r="D31" s="36">
        <v>2</v>
      </c>
      <c r="E31" s="36"/>
      <c r="F31" s="36">
        <v>0</v>
      </c>
      <c r="G31" s="25">
        <v>1</v>
      </c>
      <c r="H31" s="25"/>
      <c r="I31" s="25">
        <v>0.3</v>
      </c>
      <c r="J31" s="37">
        <f>((D31*I31)/G31)*(1+(F31/100))</f>
        <v>0.6</v>
      </c>
      <c r="K31" s="15"/>
    </row>
    <row r="32" spans="1:14" s="7" customFormat="1" ht="18" customHeight="1">
      <c r="A32" s="67"/>
      <c r="B32" s="67"/>
      <c r="C32" s="67"/>
      <c r="D32" s="36">
        <v>0</v>
      </c>
      <c r="E32" s="36"/>
      <c r="F32" s="36">
        <v>0</v>
      </c>
      <c r="G32" s="25">
        <v>1</v>
      </c>
      <c r="H32" s="25"/>
      <c r="I32" s="25">
        <v>0</v>
      </c>
      <c r="J32" s="37">
        <f>((D32*I32)/G32)*(1+(F32/100))</f>
        <v>0</v>
      </c>
      <c r="K32" s="15"/>
    </row>
    <row r="33" spans="1:11" s="7" customFormat="1" ht="18" customHeight="1">
      <c r="A33" s="100"/>
      <c r="B33" s="100"/>
      <c r="C33" s="100"/>
      <c r="D33" s="56">
        <v>0</v>
      </c>
      <c r="E33" s="56"/>
      <c r="F33" s="56">
        <v>0</v>
      </c>
      <c r="G33" s="53">
        <v>1</v>
      </c>
      <c r="H33" s="53"/>
      <c r="I33" s="53">
        <v>0</v>
      </c>
      <c r="J33" s="57">
        <f>((D33*I33)/G33)*(1+(F33/100))</f>
        <v>0</v>
      </c>
      <c r="K33" s="15"/>
    </row>
    <row r="34" spans="1:11" ht="18" customHeight="1">
      <c r="A34" s="95" t="s">
        <v>20</v>
      </c>
      <c r="B34" s="96"/>
      <c r="C34" s="96"/>
      <c r="D34" s="97"/>
      <c r="E34" s="97"/>
      <c r="F34" s="97"/>
      <c r="G34" s="97"/>
      <c r="H34" s="97"/>
      <c r="I34" s="97"/>
      <c r="J34" s="58">
        <f>SUM(J31:J33)</f>
        <v>0.6</v>
      </c>
      <c r="K34" s="13"/>
    </row>
    <row r="35" spans="1:11" s="8" customFormat="1" ht="18" customHeight="1">
      <c r="A35" s="16"/>
      <c r="B35" s="16"/>
      <c r="C35" s="16"/>
      <c r="D35" s="17"/>
      <c r="E35" s="17"/>
      <c r="F35" s="17"/>
      <c r="G35" s="17"/>
      <c r="H35" s="17"/>
      <c r="I35" s="17"/>
      <c r="J35" s="18"/>
      <c r="K35" s="19"/>
    </row>
    <row r="36" spans="1:11" s="2" customFormat="1" ht="23.25" customHeight="1">
      <c r="A36" s="42" t="s">
        <v>21</v>
      </c>
      <c r="B36" s="43"/>
      <c r="C36" s="44"/>
      <c r="D36" s="72" t="s">
        <v>22</v>
      </c>
      <c r="E36" s="73"/>
      <c r="F36" s="74" t="s">
        <v>23</v>
      </c>
      <c r="G36" s="75"/>
      <c r="H36" s="62" t="s">
        <v>24</v>
      </c>
      <c r="I36" s="62" t="s">
        <v>25</v>
      </c>
      <c r="J36" s="63" t="s">
        <v>26</v>
      </c>
      <c r="K36" s="20"/>
    </row>
    <row r="37" spans="1:11" s="7" customFormat="1" ht="18" customHeight="1">
      <c r="A37" s="67" t="s">
        <v>1</v>
      </c>
      <c r="B37" s="67"/>
      <c r="C37" s="67"/>
      <c r="D37" s="67"/>
      <c r="E37" s="67"/>
      <c r="F37" s="98">
        <v>0.2</v>
      </c>
      <c r="G37" s="99"/>
      <c r="H37" s="59">
        <v>4</v>
      </c>
      <c r="I37" s="60">
        <f>F37*H37</f>
        <v>0.8</v>
      </c>
      <c r="J37" s="61">
        <f>H37*D37</f>
        <v>0</v>
      </c>
      <c r="K37" s="15"/>
    </row>
    <row r="38" spans="1:11" s="7" customFormat="1" ht="18" customHeight="1">
      <c r="A38" s="66"/>
      <c r="B38" s="66"/>
      <c r="C38" s="67"/>
      <c r="D38" s="67"/>
      <c r="E38" s="67"/>
      <c r="F38" s="67"/>
      <c r="G38" s="67"/>
      <c r="H38" s="36"/>
      <c r="I38" s="36"/>
      <c r="J38" s="29"/>
      <c r="K38" s="15"/>
    </row>
    <row r="39" spans="1:11" s="7" customFormat="1" ht="18" customHeight="1">
      <c r="A39" s="66"/>
      <c r="B39" s="66"/>
      <c r="C39" s="67"/>
      <c r="D39" s="67"/>
      <c r="E39" s="67"/>
      <c r="F39" s="67"/>
      <c r="G39" s="67"/>
      <c r="H39" s="36"/>
      <c r="I39" s="56"/>
      <c r="J39" s="54"/>
      <c r="K39" s="15"/>
    </row>
    <row r="40" spans="1:11" ht="18" customHeight="1">
      <c r="A40" s="92" t="s">
        <v>28</v>
      </c>
      <c r="B40" s="93"/>
      <c r="C40" s="71"/>
      <c r="D40" s="71"/>
      <c r="E40" s="71"/>
      <c r="F40" s="38"/>
      <c r="G40" s="39"/>
      <c r="H40" s="39"/>
      <c r="I40" s="55">
        <f>SUM(I37:I39)</f>
        <v>0.8</v>
      </c>
      <c r="J40" s="55">
        <f>SUM(J37:J39)</f>
        <v>0</v>
      </c>
      <c r="K40" s="13"/>
    </row>
    <row r="41" spans="1:11" ht="18" customHeight="1">
      <c r="A41" s="9"/>
      <c r="B41" s="9"/>
      <c r="C41" s="9"/>
      <c r="D41" s="9"/>
      <c r="E41" s="9"/>
      <c r="F41" s="9"/>
      <c r="G41" s="10"/>
      <c r="H41" s="10"/>
      <c r="I41" s="10"/>
      <c r="J41" s="11"/>
      <c r="K41" s="13"/>
    </row>
    <row r="42" spans="1:11" ht="18" customHeight="1">
      <c r="A42" s="76" t="s">
        <v>34</v>
      </c>
      <c r="B42" s="77"/>
      <c r="C42" s="77"/>
      <c r="D42" s="64">
        <f>J28/B4</f>
        <v>1.7600000000000002</v>
      </c>
      <c r="E42" s="65"/>
      <c r="F42" s="9"/>
      <c r="G42" s="10"/>
      <c r="H42" s="10"/>
      <c r="I42" s="10"/>
      <c r="J42" s="11"/>
      <c r="K42" s="13"/>
    </row>
    <row r="43" spans="1:11" ht="18" customHeight="1">
      <c r="A43" s="76" t="s">
        <v>19</v>
      </c>
      <c r="B43" s="77"/>
      <c r="C43" s="77"/>
      <c r="D43" s="64">
        <f>J34</f>
        <v>0.6</v>
      </c>
      <c r="E43" s="65"/>
      <c r="F43" s="9"/>
      <c r="G43" s="10"/>
      <c r="H43" s="10"/>
      <c r="I43" s="10"/>
      <c r="J43" s="11"/>
      <c r="K43" s="13"/>
    </row>
    <row r="44" spans="1:11" ht="18" customHeight="1">
      <c r="A44" s="76" t="s">
        <v>35</v>
      </c>
      <c r="B44" s="77"/>
      <c r="C44" s="77"/>
      <c r="D44" s="64">
        <f>J40+I40</f>
        <v>0.8</v>
      </c>
      <c r="E44" s="65"/>
      <c r="F44" s="9"/>
      <c r="G44" s="10"/>
      <c r="H44" s="10"/>
      <c r="I44" s="10"/>
      <c r="J44" s="11"/>
      <c r="K44" s="13"/>
    </row>
    <row r="45" spans="1:11" ht="18" customHeight="1">
      <c r="A45" s="76" t="s">
        <v>36</v>
      </c>
      <c r="B45" s="77"/>
      <c r="C45" s="77"/>
      <c r="D45" s="78">
        <f>SUM(D42:E44)</f>
        <v>3.16</v>
      </c>
      <c r="E45" s="79"/>
      <c r="F45" s="9"/>
      <c r="G45" s="10"/>
      <c r="H45" s="10"/>
      <c r="I45" s="10"/>
      <c r="J45" s="11"/>
      <c r="K45" s="13"/>
    </row>
    <row r="46" spans="1:11" ht="18" customHeight="1">
      <c r="A46" s="9"/>
      <c r="B46" s="9"/>
      <c r="C46" s="9"/>
      <c r="D46" s="9"/>
      <c r="E46" s="9"/>
      <c r="F46" s="9"/>
      <c r="G46" s="10"/>
      <c r="H46" s="10"/>
      <c r="I46" s="10"/>
      <c r="J46" s="11"/>
      <c r="K46" s="13"/>
    </row>
    <row r="47" spans="1:11" ht="18" customHeight="1">
      <c r="A47" s="80" t="s">
        <v>27</v>
      </c>
      <c r="B47" s="71"/>
      <c r="C47" s="71"/>
      <c r="D47" s="71"/>
      <c r="E47" s="71"/>
      <c r="F47" s="71"/>
      <c r="G47" s="71"/>
      <c r="H47" s="71"/>
      <c r="I47" s="71"/>
      <c r="J47" s="32">
        <f>(D42*100)/30</f>
        <v>5.866666666666668</v>
      </c>
      <c r="K47" s="13"/>
    </row>
    <row r="48" spans="1:11" ht="18" customHeight="1">
      <c r="A48" s="9"/>
      <c r="B48" s="9"/>
      <c r="C48" s="9"/>
      <c r="D48" s="35"/>
      <c r="E48" s="9"/>
      <c r="F48" s="9"/>
      <c r="G48" s="10"/>
      <c r="H48" s="10"/>
      <c r="I48" s="10"/>
      <c r="J48" s="11"/>
      <c r="K48" s="13"/>
    </row>
    <row r="49" spans="1:11" ht="25.5" customHeight="1">
      <c r="A49" s="83" t="s">
        <v>30</v>
      </c>
      <c r="B49" s="83"/>
      <c r="C49" s="84"/>
      <c r="D49" s="81">
        <f>D50*1.1</f>
        <v>6.6000000000000005</v>
      </c>
      <c r="E49" s="89"/>
      <c r="F49" s="34"/>
      <c r="G49" s="10"/>
      <c r="H49" s="10"/>
      <c r="I49" s="10"/>
      <c r="J49" s="11"/>
      <c r="K49" s="13"/>
    </row>
    <row r="50" spans="1:11" ht="25.5" customHeight="1">
      <c r="A50" s="83" t="s">
        <v>31</v>
      </c>
      <c r="B50" s="83"/>
      <c r="C50" s="84"/>
      <c r="D50" s="90">
        <v>6</v>
      </c>
      <c r="E50" s="91"/>
      <c r="F50" s="9"/>
      <c r="G50" s="10"/>
      <c r="H50" s="10"/>
      <c r="I50" s="85">
        <f>D50-J47</f>
        <v>0.13333333333333197</v>
      </c>
      <c r="J50" s="86"/>
      <c r="K50" s="13"/>
    </row>
    <row r="51" spans="1:11" ht="25.5" customHeight="1">
      <c r="A51" s="83" t="s">
        <v>32</v>
      </c>
      <c r="B51" s="83"/>
      <c r="C51" s="84"/>
      <c r="D51" s="90">
        <f>(D42*100)/D50</f>
        <v>29.333333333333339</v>
      </c>
      <c r="E51" s="91"/>
      <c r="F51" s="9"/>
      <c r="G51" s="10"/>
      <c r="H51" s="10"/>
      <c r="I51" s="87" t="s">
        <v>29</v>
      </c>
      <c r="J51" s="88"/>
      <c r="K51" s="13"/>
    </row>
    <row r="52" spans="1:11" ht="25.5" customHeight="1">
      <c r="A52" s="83" t="s">
        <v>33</v>
      </c>
      <c r="B52" s="83"/>
      <c r="C52" s="84"/>
      <c r="D52" s="81">
        <f>100-D51</f>
        <v>70.666666666666657</v>
      </c>
      <c r="E52" s="82"/>
      <c r="F52" s="34"/>
      <c r="G52" s="10"/>
      <c r="H52" s="10"/>
      <c r="I52" s="10"/>
      <c r="J52" s="11"/>
      <c r="K52" s="13"/>
    </row>
    <row r="53" spans="1:11" ht="18" customHeight="1">
      <c r="A53" s="9"/>
      <c r="B53" s="9"/>
      <c r="C53" s="9"/>
      <c r="D53" s="33"/>
      <c r="E53" s="33"/>
      <c r="F53" s="9"/>
      <c r="G53" s="10"/>
      <c r="H53" s="10"/>
      <c r="I53" s="10"/>
      <c r="J53" s="11"/>
      <c r="K53" s="13"/>
    </row>
    <row r="54" spans="1:11" ht="78" customHeight="1">
      <c r="A54" s="38"/>
      <c r="B54" s="38"/>
      <c r="C54" s="38"/>
      <c r="D54" s="38"/>
      <c r="E54" s="38"/>
      <c r="F54" s="38"/>
      <c r="G54" s="39"/>
      <c r="H54" s="39"/>
      <c r="I54" s="39"/>
      <c r="J54" s="40"/>
      <c r="K54" s="41"/>
    </row>
    <row r="55" spans="1:11" ht="18" customHeight="1">
      <c r="E55" s="2"/>
      <c r="F55" s="2"/>
      <c r="H55" s="1"/>
      <c r="I55" s="1"/>
    </row>
    <row r="56" spans="1:11" ht="18" customHeight="1">
      <c r="E56" s="2"/>
      <c r="F56" s="2"/>
      <c r="H56" s="1"/>
      <c r="I56" s="1"/>
    </row>
    <row r="57" spans="1:11" ht="18" customHeight="1">
      <c r="E57" s="2"/>
      <c r="F57" s="2"/>
      <c r="H57" s="1"/>
      <c r="I57" s="1"/>
    </row>
    <row r="58" spans="1:11" ht="18" customHeight="1">
      <c r="E58" s="2"/>
      <c r="F58" s="2"/>
      <c r="H58" s="1"/>
      <c r="I58" s="1"/>
    </row>
  </sheetData>
  <mergeCells count="62">
    <mergeCell ref="G6:I6"/>
    <mergeCell ref="A12:C12"/>
    <mergeCell ref="A13:C13"/>
    <mergeCell ref="A14:C14"/>
    <mergeCell ref="A25:C25"/>
    <mergeCell ref="A7:C7"/>
    <mergeCell ref="A20:C20"/>
    <mergeCell ref="A21:C21"/>
    <mergeCell ref="A22:C22"/>
    <mergeCell ref="A23:C23"/>
    <mergeCell ref="A24:C24"/>
    <mergeCell ref="A8:C8"/>
    <mergeCell ref="A19:C19"/>
    <mergeCell ref="A27:C27"/>
    <mergeCell ref="A26:C26"/>
    <mergeCell ref="A15:C15"/>
    <mergeCell ref="A16:C16"/>
    <mergeCell ref="A17:C17"/>
    <mergeCell ref="A18:C18"/>
    <mergeCell ref="F38:G38"/>
    <mergeCell ref="F39:G39"/>
    <mergeCell ref="A39:C39"/>
    <mergeCell ref="A33:C33"/>
    <mergeCell ref="A9:C9"/>
    <mergeCell ref="A10:C10"/>
    <mergeCell ref="A11:C11"/>
    <mergeCell ref="A31:C31"/>
    <mergeCell ref="A30:C30"/>
    <mergeCell ref="F37:G37"/>
    <mergeCell ref="A37:C37"/>
    <mergeCell ref="A32:C32"/>
    <mergeCell ref="A44:C44"/>
    <mergeCell ref="D45:E45"/>
    <mergeCell ref="A45:C45"/>
    <mergeCell ref="A47:I47"/>
    <mergeCell ref="D52:E52"/>
    <mergeCell ref="A49:C49"/>
    <mergeCell ref="A50:C50"/>
    <mergeCell ref="A51:C51"/>
    <mergeCell ref="A52:C52"/>
    <mergeCell ref="D44:E44"/>
    <mergeCell ref="I50:J50"/>
    <mergeCell ref="I51:J51"/>
    <mergeCell ref="D49:E49"/>
    <mergeCell ref="D50:E50"/>
    <mergeCell ref="D51:E51"/>
    <mergeCell ref="D42:E42"/>
    <mergeCell ref="A38:C38"/>
    <mergeCell ref="A1:K1"/>
    <mergeCell ref="A3:K3"/>
    <mergeCell ref="D43:E43"/>
    <mergeCell ref="D39:E39"/>
    <mergeCell ref="D40:E40"/>
    <mergeCell ref="D36:E36"/>
    <mergeCell ref="F36:G36"/>
    <mergeCell ref="A42:C42"/>
    <mergeCell ref="A43:C43"/>
    <mergeCell ref="A40:C40"/>
    <mergeCell ref="D38:E38"/>
    <mergeCell ref="A28:I28"/>
    <mergeCell ref="A34:I34"/>
    <mergeCell ref="D37:E37"/>
  </mergeCells>
  <phoneticPr fontId="2" type="noConversion"/>
  <pageMargins left="0.75" right="0.75" top="1" bottom="1" header="0.5" footer="0.5"/>
  <pageSetup paperSize="9" scale="56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C82A9411DDBD4E9A11DEEA5B3C495E" ma:contentTypeVersion="14" ma:contentTypeDescription="Crear nuevo documento." ma:contentTypeScope="" ma:versionID="ca28ca9e542c3ad4a8af17e40f974ba7">
  <xsd:schema xmlns:xsd="http://www.w3.org/2001/XMLSchema" xmlns:xs="http://www.w3.org/2001/XMLSchema" xmlns:p="http://schemas.microsoft.com/office/2006/metadata/properties" xmlns:ns2="231d7824-15ae-4e57-87b9-85c37e22953c" xmlns:ns3="0a705df3-aae8-43d2-ab6a-0a92e1b7d08e" targetNamespace="http://schemas.microsoft.com/office/2006/metadata/properties" ma:root="true" ma:fieldsID="fd40c064ec8ebc2382f4b5c9688f62d1" ns2:_="" ns3:_="">
    <xsd:import namespace="231d7824-15ae-4e57-87b9-85c37e22953c"/>
    <xsd:import namespace="0a705df3-aae8-43d2-ab6a-0a92e1b7d0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d7824-15ae-4e57-87b9-85c37e2295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05df3-aae8-43d2-ab6a-0a92e1b7d08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60C1EB-9CE5-4B56-AD3D-7181BF2DA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d7824-15ae-4e57-87b9-85c37e22953c"/>
    <ds:schemaRef ds:uri="0a705df3-aae8-43d2-ab6a-0a92e1b7d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Usuario</cp:lastModifiedBy>
  <cp:lastPrinted>2020-05-06T09:37:08Z</cp:lastPrinted>
  <dcterms:created xsi:type="dcterms:W3CDTF">2015-09-04T11:48:42Z</dcterms:created>
  <dcterms:modified xsi:type="dcterms:W3CDTF">2020-05-06T09:39:00Z</dcterms:modified>
</cp:coreProperties>
</file>