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840" windowWidth="15480" windowHeight="14475"/>
  </bookViews>
  <sheets>
    <sheet name="Hoja1" sheetId="1" r:id="rId1"/>
  </sheets>
  <definedNames>
    <definedName name="_xlnm.Print_Area" localSheetId="0">Hoja1!$A$1:$N$109</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03" i="1"/>
  <c r="I103"/>
  <c r="H103"/>
  <c r="G103"/>
  <c r="G82"/>
  <c r="G77"/>
  <c r="C82"/>
  <c r="C77"/>
  <c r="E35"/>
  <c r="E39" s="1"/>
  <c r="F24"/>
  <c r="C49" s="1"/>
  <c r="F23"/>
  <c r="C48" s="1"/>
  <c r="F22"/>
  <c r="C47" s="1"/>
  <c r="F21"/>
  <c r="H21" s="1"/>
  <c r="C31" s="1"/>
  <c r="H22" l="1"/>
  <c r="C32" s="1"/>
  <c r="H24"/>
  <c r="C34" s="1"/>
  <c r="H23"/>
  <c r="C33" s="1"/>
  <c r="C46"/>
  <c r="C35" l="1"/>
  <c r="E38" s="1"/>
  <c r="F38" s="1"/>
  <c r="E46" s="1"/>
</calcChain>
</file>

<file path=xl/sharedStrings.xml><?xml version="1.0" encoding="utf-8"?>
<sst xmlns="http://schemas.openxmlformats.org/spreadsheetml/2006/main" count="151" uniqueCount="86">
  <si>
    <t>COMO?</t>
  </si>
  <si>
    <t>PRECIO DE VENTA-PRECIO DE COSTE=BENEFICIO</t>
  </si>
  <si>
    <t xml:space="preserve"> </t>
  </si>
  <si>
    <t>*</t>
  </si>
  <si>
    <t>COSTE</t>
  </si>
  <si>
    <t>PRECIO DE VENTA PLATO</t>
  </si>
  <si>
    <t>PRECIO COSTE PLATO</t>
  </si>
  <si>
    <t>MARGEN CONTRIBUTIVO DE CADA PLATO</t>
  </si>
  <si>
    <t>Nº DE CADA PLATO VENDIDO</t>
  </si>
  <si>
    <t>EJEMPLO:</t>
  </si>
  <si>
    <t>PLATO</t>
  </si>
  <si>
    <t xml:space="preserve">MARGEN </t>
  </si>
  <si>
    <t>CONTRIBUTIVO</t>
  </si>
  <si>
    <t>UNITARIO</t>
  </si>
  <si>
    <t>PRECIO</t>
  </si>
  <si>
    <t>DE</t>
  </si>
  <si>
    <t>VENTA</t>
  </si>
  <si>
    <t>DE CADA</t>
  </si>
  <si>
    <t>Nº DE CADA</t>
  </si>
  <si>
    <t>VENDIDO</t>
  </si>
  <si>
    <t>MARGEN</t>
  </si>
  <si>
    <t>TOTAL</t>
  </si>
  <si>
    <t>NOMBRE</t>
  </si>
  <si>
    <t>CARILLERAS</t>
  </si>
  <si>
    <t>POLLO ASADO</t>
  </si>
  <si>
    <t>MERLUZA</t>
  </si>
  <si>
    <t>SOLOMILLO</t>
  </si>
  <si>
    <t>TOTAL:</t>
  </si>
  <si>
    <t>PROMEDIO MARGEN CONTRIBUTIVO  =</t>
  </si>
  <si>
    <t>PROMEDIO</t>
  </si>
  <si>
    <t>RENTABILIDAD</t>
  </si>
  <si>
    <t>ALTA</t>
  </si>
  <si>
    <t>BAJA</t>
  </si>
  <si>
    <t xml:space="preserve"> ES DECIR DEL </t>
  </si>
  <si>
    <t>POPULARIDAD</t>
  </si>
  <si>
    <t>Nº DE PLATOS ANALIZADOS</t>
  </si>
  <si>
    <t>ES DECIR ….........</t>
  </si>
  <si>
    <t xml:space="preserve"> 25%   X     70%  ---&gt;</t>
  </si>
  <si>
    <t>MIX IDEAL CORREGIDO</t>
  </si>
  <si>
    <t>POPULARIDAD =</t>
  </si>
  <si>
    <t>Nº DE UNIDADES VENDIDAS</t>
  </si>
  <si>
    <t>TOTAL DE UNIDADES VENDIDAS</t>
  </si>
  <si>
    <t xml:space="preserve"> X 100</t>
  </si>
  <si>
    <t>CARRILLERAS</t>
  </si>
  <si>
    <t>P=</t>
  </si>
  <si>
    <t>X100</t>
  </si>
  <si>
    <t>%</t>
  </si>
  <si>
    <t>CLASIFICACION:</t>
  </si>
  <si>
    <t>CLASIFICACION</t>
  </si>
  <si>
    <t>ALTO</t>
  </si>
  <si>
    <t>BAJO</t>
  </si>
  <si>
    <t>ESTRELLA</t>
  </si>
  <si>
    <t>ENIGMA</t>
  </si>
  <si>
    <t>VACA</t>
  </si>
  <si>
    <t>PERRO</t>
  </si>
  <si>
    <t xml:space="preserve">VACA </t>
  </si>
  <si>
    <t>NI LOS PIDEN, NI SON RENTABLES LO MEJOR ES QUITARLOS Y DEJAR EL SITIO A OTRA PROPUESTA</t>
  </si>
  <si>
    <t>¿QUE HACER?</t>
  </si>
  <si>
    <t>REDUCIR LOS COSTES DEL PLATO Y O AUMENTAR SU PRECIO</t>
  </si>
  <si>
    <t>PRESTAR LA MAXIMA ATENCION Y SEGUIR ASÍ CON ELLO</t>
  </si>
  <si>
    <t>CAMBIAR PRESENTACIÓN, CAMBIAR DESCRIPCION DEL PLATO, O TIENE UN PRECIO DEMASIADO ELEVADO, INCENTIVAR SU VENTA, PROMOCIONARLO</t>
  </si>
  <si>
    <t>DIA</t>
  </si>
  <si>
    <t xml:space="preserve">SEMANA </t>
  </si>
  <si>
    <t>MES</t>
  </si>
  <si>
    <t>AÑO</t>
  </si>
  <si>
    <t>Nº PLATOS</t>
  </si>
  <si>
    <t>EUROS GANADOS CON LA PERECUACIÓN</t>
  </si>
  <si>
    <t>GANADOS EN UN SOLO</t>
  </si>
  <si>
    <t>AÑO CON PERECUACION</t>
  </si>
  <si>
    <t>GANANCIAS EXTRAS</t>
  </si>
  <si>
    <t>INGIENERIA DE MENÚS ( RENTABILIDAD Y POPULARIDAD) EN 10 PASOS</t>
  </si>
  <si>
    <t>Es una técnica que se utiliza para conocer el desempeño de cada plato de tu carta con respecto al resto de platos de tu carta, estableciendo que los platos que sean más rentables, también sean los que más se venden (los más populares). Con ello, el objetivo es maximizar la rentabiliad de tu negocio. Además con el manejo de esta técnica, puedes influenciar a tus clientes para que compren lo queq tu quieres que compren y generar por tanto mayores beneficios.</t>
  </si>
  <si>
    <r>
      <rPr>
        <b/>
        <sz val="12"/>
        <color theme="1"/>
        <rFont val="Arial"/>
        <family val="2"/>
      </rPr>
      <t>3.-</t>
    </r>
    <r>
      <rPr>
        <sz val="12"/>
        <color theme="1"/>
        <rFont val="Arial"/>
        <family val="2"/>
      </rPr>
      <t xml:space="preserve"> CON ÉSTA INFORMACION QUE TE DA TU TPV AHORA PODEMOS CALCULAR EL </t>
    </r>
    <r>
      <rPr>
        <sz val="12"/>
        <color rgb="FFFF0000"/>
        <rFont val="Arial"/>
        <family val="2"/>
      </rPr>
      <t>MARGEN CONTRIBUTIVO TOTAL DE CADA PLATO</t>
    </r>
    <r>
      <rPr>
        <sz val="12"/>
        <color theme="1"/>
        <rFont val="Arial"/>
        <family val="2"/>
      </rPr>
      <t>:</t>
    </r>
  </si>
  <si>
    <r>
      <rPr>
        <b/>
        <sz val="12"/>
        <color theme="1"/>
        <rFont val="Arial"/>
        <family val="2"/>
      </rPr>
      <t>4.-</t>
    </r>
    <r>
      <rPr>
        <sz val="12"/>
        <color theme="1"/>
        <rFont val="Arial"/>
        <family val="2"/>
      </rPr>
      <t xml:space="preserve"> Y AHORA CON ÉSTOS DATOS PODEMOS CALCULAR EL </t>
    </r>
    <r>
      <rPr>
        <sz val="12"/>
        <color rgb="FFFF0000"/>
        <rFont val="Arial"/>
        <family val="2"/>
      </rPr>
      <t>PROMEDIO DE MARGEN CONTRIBUTIVO</t>
    </r>
    <r>
      <rPr>
        <sz val="12"/>
        <color theme="1"/>
        <rFont val="Arial"/>
        <family val="2"/>
      </rPr>
      <t xml:space="preserve"> DE NUESTRA VENTA:</t>
    </r>
  </si>
  <si>
    <r>
      <t xml:space="preserve">8.- Y YA PODEMOS CALCULAR EL % DE LA  </t>
    </r>
    <r>
      <rPr>
        <b/>
        <sz val="12"/>
        <color rgb="FFFF0000"/>
        <rFont val="Arial"/>
        <family val="2"/>
      </rPr>
      <t>POPULARIDAD</t>
    </r>
    <r>
      <rPr>
        <sz val="12"/>
        <color theme="1"/>
        <rFont val="Arial"/>
        <family val="2"/>
      </rPr>
      <t xml:space="preserve"> DE NUESTROS PLATOS... </t>
    </r>
  </si>
  <si>
    <t>MARGEN CONTRIBUTIVO TOTAL</t>
  </si>
  <si>
    <t>MARGEN CONTRIBUTIVO UNITARIO</t>
  </si>
  <si>
    <t>NOMBRE DEL PLATO</t>
  </si>
  <si>
    <r>
      <rPr>
        <b/>
        <sz val="12"/>
        <color theme="1"/>
        <rFont val="Arial"/>
        <family val="2"/>
      </rPr>
      <t>1.-</t>
    </r>
    <r>
      <rPr>
        <sz val="12"/>
        <color theme="1"/>
        <rFont val="Arial"/>
        <family val="2"/>
      </rPr>
      <t xml:space="preserve"> TEN </t>
    </r>
    <r>
      <rPr>
        <sz val="12"/>
        <color rgb="FFFF0000"/>
        <rFont val="Arial"/>
        <family val="2"/>
      </rPr>
      <t>ESCANDALLADOS</t>
    </r>
    <r>
      <rPr>
        <sz val="12"/>
        <color theme="1"/>
        <rFont val="Arial"/>
        <family val="2"/>
      </rPr>
      <t xml:space="preserve"> TODOS TUS PLATOS, ES DECIR (SABER CUÁNTO BENEFICIO TE GENERA CADA UNO.)</t>
    </r>
  </si>
  <si>
    <r>
      <rPr>
        <b/>
        <sz val="12"/>
        <color theme="1"/>
        <rFont val="Arial"/>
        <family val="2"/>
      </rPr>
      <t>2.-</t>
    </r>
    <r>
      <rPr>
        <sz val="12"/>
        <color theme="1"/>
        <rFont val="Arial"/>
        <family val="2"/>
      </rPr>
      <t xml:space="preserve"> UTILIZA LA INFORMACIÓN QUE TE DA TU TPV (PERO CENTRATE EN LOS SIGUIENTES DATOS)</t>
    </r>
  </si>
  <si>
    <r>
      <rPr>
        <b/>
        <sz val="12"/>
        <color theme="1"/>
        <rFont val="Arial"/>
        <family val="2"/>
      </rPr>
      <t>5.-</t>
    </r>
    <r>
      <rPr>
        <sz val="12"/>
        <color theme="1"/>
        <rFont val="Arial"/>
        <family val="2"/>
      </rPr>
      <t xml:space="preserve"> CON EL PROMEDIO DE MARGEN CONTRIBUTIVO, YA PODEMOS ANALIZAR LA RENTABILIDAD DE CADA PLATO Y VER SI ES ALTA O BAJA.</t>
    </r>
  </si>
  <si>
    <t>6.- AHORA VAMOS A ANALIZAR LA OTRA VARIABLE IMPORTANTE DENTRO DE LA INGIENERÍA DE MENÚS QUE ES LA POPULARIDAD, QUE ATENDIENDO AL EJEMPLO ANTERIOR SERÍA QUE LOS 4 PLATOS QUE HEMOS VENDIDO TUVIERAN LA MÁXIMA POPULARIDAD. EL MIX SERÍA:</t>
  </si>
  <si>
    <t>7.- AHORA VAMOS A APLICAR LA FAMOSA FÓRMULA DEL 70%, PARA OBTENER EL ÍNDICE DE POPULARIDAD CORREGIDO, QUE EVITARÁ UN ÍNDICE DE POPULARIDAD EXCESIVAMENTE ALTO. (SE APLICA LA LEY DEL 70% QUE ES UNA REDUCCIÓN MATEMÁTICA ARITMÉTICA QUE REDUCIRÁ LA MEDIA Y EVITARÁ EXCESOS DE POPULARIDAD DE PLATOS)</t>
  </si>
  <si>
    <t>9.- AHORA YA TENEMOS TODOS LOS DATOS PARA APLICAR LA INGIENERÍA DE MENÚS A NUESTRA CARTA DONDE SABREMOS TODO ACERCA DE NUESTROS PLATOS, Y PODEMOS APLICAR MEDIDAS PARA INCENTIVAR NUESTROS PLATOS BIEN A NIVEL DE VISTOSIDAD, CAMBIAR ALGUNA RECETA, ALGÚN INGREDIENTE, PROMOCIONAR UN PLATO, CORREGIR ALGÚN PRECIO, O INCLUSO ELIMINAR ALGUN PLATO DE NUESTRA CARTA.</t>
  </si>
  <si>
    <t>10.- LA PERECUACIÓN DE PRECIOS: SABIENDO TODO ESTO DE NUESTROS PLATOS, EXISTEN MUCHAS TÉCNICAS A APLICAR SOBRE ELLOS. DESPUÉS DE CONOCER ESTOS DATOS, UNA DE LAS MÁS POPULARES EN HOSTELERÍA ES LA PERECUACIÓN… QUE ES…</t>
  </si>
  <si>
    <t>CUANDO UN ARTÍCULO DE VENTA SE VENDE MUCHÍSIMO Y ADEMÁS ES MUY RENTABLE AL APLICAR UNA SUBIDA POCO SIGNIFICATIVA EN SU PRECIO DE VENTA LOS BENEFICIOS A LA LARGA SON EXPONENCIALES…ES DECIR…EN NUESTRO EJEMPLO, SI NUESTRO PLATO ESTRELLA ES LA CARRILLERA Y VENDEMOS 90 UNIDADES AL DÍA A UN PRECIO DE 16,00 EUROS, SI PRACTICAMOS UNA SUBIDA LEVE Y QUE NO SUPONGA ELEVAR EL SEGUNDO DÍGITO SINO QUE SE QUEDE PSICOLÓGICAMENTE EN EL 16…ES DECIR 16,99 EUROS, ESTO SUPONDRÁ QUE…</t>
  </si>
</sst>
</file>

<file path=xl/styles.xml><?xml version="1.0" encoding="utf-8"?>
<styleSheet xmlns="http://schemas.openxmlformats.org/spreadsheetml/2006/main">
  <numFmts count="1">
    <numFmt numFmtId="164" formatCode="#,##0.00\ &quot;€&quot;"/>
  </numFmts>
  <fonts count="11">
    <font>
      <sz val="11"/>
      <color theme="1"/>
      <name val="Calibri"/>
      <family val="2"/>
      <scheme val="minor"/>
    </font>
    <font>
      <b/>
      <sz val="20"/>
      <color theme="0"/>
      <name val="Arial"/>
      <family val="2"/>
    </font>
    <font>
      <sz val="12"/>
      <color theme="1"/>
      <name val="Arial"/>
      <family val="2"/>
    </font>
    <font>
      <b/>
      <sz val="12"/>
      <color rgb="FFFF0000"/>
      <name val="Arial"/>
      <family val="2"/>
    </font>
    <font>
      <b/>
      <sz val="12"/>
      <color theme="1"/>
      <name val="Arial"/>
      <family val="2"/>
    </font>
    <font>
      <sz val="12"/>
      <color rgb="FFFF0000"/>
      <name val="Arial"/>
      <family val="2"/>
    </font>
    <font>
      <sz val="12"/>
      <color rgb="FF0070C0"/>
      <name val="Arial"/>
      <family val="2"/>
    </font>
    <font>
      <sz val="12"/>
      <color rgb="FF00B050"/>
      <name val="Arial"/>
      <family val="2"/>
    </font>
    <font>
      <b/>
      <sz val="12"/>
      <color rgb="FF00B050"/>
      <name val="Arial"/>
      <family val="2"/>
    </font>
    <font>
      <b/>
      <sz val="12"/>
      <color theme="0"/>
      <name val="Arial"/>
      <family val="2"/>
    </font>
    <font>
      <sz val="12"/>
      <color rgb="FFE2A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E8641B"/>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s>
  <cellStyleXfs count="1">
    <xf numFmtId="0" fontId="0" fillId="0" borderId="0"/>
  </cellStyleXfs>
  <cellXfs count="71">
    <xf numFmtId="0" fontId="0" fillId="0" borderId="0" xfId="0"/>
    <xf numFmtId="0" fontId="2" fillId="0" borderId="0" xfId="0" applyFont="1"/>
    <xf numFmtId="0" fontId="3" fillId="0" borderId="0" xfId="0" applyFont="1"/>
    <xf numFmtId="0" fontId="6" fillId="0" borderId="0" xfId="0" applyFont="1"/>
    <xf numFmtId="0" fontId="2" fillId="0" borderId="0" xfId="0" applyFont="1" applyAlignment="1">
      <alignment horizontal="right"/>
    </xf>
    <xf numFmtId="0" fontId="5" fillId="0" borderId="0" xfId="0" applyFont="1"/>
    <xf numFmtId="164" fontId="2" fillId="0" borderId="3" xfId="0" applyNumberFormat="1" applyFont="1" applyBorder="1"/>
    <xf numFmtId="164" fontId="3" fillId="0" borderId="0" xfId="0" applyNumberFormat="1" applyFont="1"/>
    <xf numFmtId="0" fontId="2" fillId="0" borderId="0" xfId="0" applyFont="1" applyAlignment="1">
      <alignment horizontal="center" vertical="center"/>
    </xf>
    <xf numFmtId="9" fontId="2" fillId="0" borderId="0" xfId="0" applyNumberFormat="1" applyFont="1"/>
    <xf numFmtId="9" fontId="2" fillId="0" borderId="3" xfId="0" applyNumberFormat="1" applyFont="1" applyBorder="1" applyAlignment="1">
      <alignment horizontal="center"/>
    </xf>
    <xf numFmtId="0" fontId="2" fillId="0" borderId="0" xfId="0" applyFont="1" applyAlignment="1">
      <alignment horizontal="center"/>
    </xf>
    <xf numFmtId="10" fontId="3" fillId="0" borderId="1" xfId="0" applyNumberFormat="1"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6" fillId="0" borderId="0" xfId="0" applyFont="1" applyBorder="1"/>
    <xf numFmtId="0" fontId="2" fillId="0" borderId="0" xfId="0" applyFont="1" applyBorder="1"/>
    <xf numFmtId="0" fontId="2" fillId="0" borderId="4" xfId="0" applyFont="1" applyBorder="1"/>
    <xf numFmtId="0" fontId="5" fillId="0" borderId="10" xfId="0" applyFont="1" applyBorder="1" applyAlignment="1">
      <alignment horizontal="right"/>
    </xf>
    <xf numFmtId="0" fontId="5" fillId="0" borderId="3" xfId="0" applyFont="1" applyBorder="1" applyAlignment="1">
      <alignment horizontal="center"/>
    </xf>
    <xf numFmtId="0" fontId="5" fillId="0" borderId="0" xfId="0" applyFont="1" applyBorder="1"/>
    <xf numFmtId="0" fontId="5" fillId="0" borderId="0" xfId="0" applyFont="1" applyBorder="1" applyAlignment="1">
      <alignment horizontal="right"/>
    </xf>
    <xf numFmtId="0" fontId="5" fillId="0" borderId="10" xfId="0" applyFont="1" applyBorder="1"/>
    <xf numFmtId="0" fontId="5" fillId="0" borderId="0" xfId="0" applyFont="1" applyBorder="1" applyAlignment="1">
      <alignment horizontal="center"/>
    </xf>
    <xf numFmtId="0" fontId="2" fillId="0" borderId="11" xfId="0" applyFont="1" applyBorder="1"/>
    <xf numFmtId="0" fontId="7" fillId="0" borderId="5" xfId="0" applyFont="1" applyBorder="1"/>
    <xf numFmtId="2" fontId="7" fillId="0" borderId="5" xfId="0" applyNumberFormat="1" applyFont="1" applyBorder="1"/>
    <xf numFmtId="2" fontId="7" fillId="0" borderId="6" xfId="0" applyNumberFormat="1" applyFont="1" applyBorder="1"/>
    <xf numFmtId="0" fontId="2" fillId="0" borderId="5" xfId="0" applyFont="1" applyBorder="1"/>
    <xf numFmtId="2" fontId="5" fillId="0" borderId="5" xfId="0" applyNumberFormat="1" applyFont="1" applyBorder="1"/>
    <xf numFmtId="2" fontId="5" fillId="0" borderId="6" xfId="0" applyNumberFormat="1" applyFont="1" applyBorder="1"/>
    <xf numFmtId="0" fontId="2" fillId="0" borderId="0" xfId="0" applyFont="1" applyBorder="1" applyAlignment="1">
      <alignment horizontal="center"/>
    </xf>
    <xf numFmtId="0" fontId="8" fillId="0" borderId="0" xfId="0" applyFont="1"/>
    <xf numFmtId="0" fontId="9" fillId="3" borderId="0" xfId="0" applyFont="1" applyFill="1"/>
    <xf numFmtId="0" fontId="10" fillId="0" borderId="0" xfId="0" applyFont="1"/>
    <xf numFmtId="0" fontId="2" fillId="2" borderId="15" xfId="0" applyFont="1" applyFill="1" applyBorder="1" applyAlignment="1">
      <alignment horizontal="center"/>
    </xf>
    <xf numFmtId="0" fontId="2" fillId="0" borderId="15" xfId="0" applyFont="1" applyBorder="1"/>
    <xf numFmtId="164" fontId="2" fillId="0" borderId="15" xfId="0" applyNumberFormat="1" applyFont="1" applyBorder="1"/>
    <xf numFmtId="164" fontId="5" fillId="0" borderId="15" xfId="0" applyNumberFormat="1" applyFont="1" applyBorder="1"/>
    <xf numFmtId="0" fontId="2" fillId="0" borderId="15" xfId="0" applyFont="1" applyFill="1" applyBorder="1" applyAlignment="1">
      <alignment horizontal="right"/>
    </xf>
    <xf numFmtId="0" fontId="2" fillId="0" borderId="15" xfId="0" applyNumberFormat="1" applyFont="1" applyBorder="1"/>
    <xf numFmtId="0" fontId="2" fillId="0" borderId="16" xfId="0" applyFont="1" applyBorder="1"/>
    <xf numFmtId="0" fontId="2" fillId="0" borderId="0" xfId="0" applyFont="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2" fillId="0" borderId="15" xfId="0" applyFont="1" applyBorder="1" applyAlignment="1">
      <alignment horizontal="left" vertical="center" wrapText="1"/>
    </xf>
    <xf numFmtId="0" fontId="2" fillId="0" borderId="0" xfId="0" applyFont="1" applyAlignment="1">
      <alignment horizontal="left"/>
    </xf>
    <xf numFmtId="0" fontId="2" fillId="2" borderId="15" xfId="0" applyFont="1" applyFill="1" applyBorder="1" applyAlignment="1">
      <alignment horizont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5" fillId="0" borderId="0" xfId="0" applyFont="1" applyBorder="1" applyAlignment="1">
      <alignment horizontal="left"/>
    </xf>
    <xf numFmtId="0" fontId="5" fillId="0" borderId="15" xfId="0" applyFont="1" applyBorder="1" applyAlignment="1">
      <alignment horizontal="center"/>
    </xf>
    <xf numFmtId="0" fontId="4" fillId="2" borderId="15" xfId="0" applyFont="1" applyFill="1" applyBorder="1" applyAlignment="1">
      <alignment horizontal="center"/>
    </xf>
    <xf numFmtId="0" fontId="2" fillId="0" borderId="15" xfId="0" applyFont="1" applyBorder="1" applyAlignment="1">
      <alignment horizontal="center"/>
    </xf>
    <xf numFmtId="0" fontId="3" fillId="2" borderId="15" xfId="0" applyFont="1" applyFill="1" applyBorder="1" applyAlignment="1">
      <alignment horizontal="center" vertical="center"/>
    </xf>
    <xf numFmtId="9" fontId="4" fillId="0" borderId="0" xfId="0" applyNumberFormat="1" applyFont="1" applyAlignment="1">
      <alignment horizontal="center"/>
    </xf>
    <xf numFmtId="0" fontId="5" fillId="0" borderId="3" xfId="0" applyFont="1" applyBorder="1" applyAlignment="1">
      <alignment horizontal="center"/>
    </xf>
    <xf numFmtId="164"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5" fillId="0" borderId="2" xfId="0" applyFont="1" applyBorder="1" applyAlignment="1">
      <alignment horizontal="center"/>
    </xf>
    <xf numFmtId="0" fontId="7" fillId="0" borderId="15" xfId="0" applyFont="1" applyBorder="1" applyAlignment="1">
      <alignment horizontal="center"/>
    </xf>
    <xf numFmtId="0" fontId="2" fillId="2" borderId="15" xfId="0" applyFont="1" applyFill="1" applyBorder="1" applyAlignment="1">
      <alignment horizontal="center"/>
    </xf>
    <xf numFmtId="0" fontId="3" fillId="2" borderId="15"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E8641B"/>
      <color rgb="FFE2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585516</xdr:colOff>
      <xdr:row>36</xdr:row>
      <xdr:rowOff>65451</xdr:rowOff>
    </xdr:from>
    <xdr:to>
      <xdr:col>4</xdr:col>
      <xdr:colOff>49481</xdr:colOff>
      <xdr:row>36</xdr:row>
      <xdr:rowOff>199133</xdr:rowOff>
    </xdr:to>
    <xdr:sp macro="" textlink="">
      <xdr:nvSpPr>
        <xdr:cNvPr id="17" name="Flecha: hacia abajo 16">
          <a:extLst>
            <a:ext uri="{FF2B5EF4-FFF2-40B4-BE49-F238E27FC236}">
              <a16:creationId xmlns="" xmlns:a16="http://schemas.microsoft.com/office/drawing/2014/main" id="{5BCCF0A8-980E-4027-A3FC-95B71E99D468}"/>
            </a:ext>
          </a:extLst>
        </xdr:cNvPr>
        <xdr:cNvSpPr/>
      </xdr:nvSpPr>
      <xdr:spPr>
        <a:xfrm rot="18372328">
          <a:off x="2922950" y="7771601"/>
          <a:ext cx="133682" cy="702215"/>
        </a:xfrm>
        <a:prstGeom prst="downArrow">
          <a:avLst/>
        </a:prstGeom>
        <a:solidFill>
          <a:srgbClr val="E864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5</xdr:col>
      <xdr:colOff>31584</xdr:colOff>
      <xdr:row>34</xdr:row>
      <xdr:rowOff>156755</xdr:rowOff>
    </xdr:from>
    <xdr:to>
      <xdr:col>5</xdr:col>
      <xdr:colOff>188148</xdr:colOff>
      <xdr:row>38</xdr:row>
      <xdr:rowOff>117954</xdr:rowOff>
    </xdr:to>
    <xdr:sp macro="" textlink="">
      <xdr:nvSpPr>
        <xdr:cNvPr id="19" name="Flecha: en U 18">
          <a:extLst>
            <a:ext uri="{FF2B5EF4-FFF2-40B4-BE49-F238E27FC236}">
              <a16:creationId xmlns="" xmlns:a16="http://schemas.microsoft.com/office/drawing/2014/main" id="{706CC57E-F250-416F-A186-3987E9387BAE}"/>
            </a:ext>
          </a:extLst>
        </xdr:cNvPr>
        <xdr:cNvSpPr/>
      </xdr:nvSpPr>
      <xdr:spPr>
        <a:xfrm rot="5599585">
          <a:off x="3120116" y="7745748"/>
          <a:ext cx="742249" cy="156564"/>
        </a:xfrm>
        <a:prstGeom prst="uturnArrow">
          <a:avLst/>
        </a:prstGeom>
        <a:solidFill>
          <a:srgbClr val="E8641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editAs="oneCell">
    <xdr:from>
      <xdr:col>11</xdr:col>
      <xdr:colOff>244928</xdr:colOff>
      <xdr:row>105</xdr:row>
      <xdr:rowOff>68037</xdr:rowOff>
    </xdr:from>
    <xdr:to>
      <xdr:col>14</xdr:col>
      <xdr:colOff>81643</xdr:colOff>
      <xdr:row>107</xdr:row>
      <xdr:rowOff>142906</xdr:rowOff>
    </xdr:to>
    <xdr:pic>
      <xdr:nvPicPr>
        <xdr:cNvPr id="6" name="5 Imagen" descr="Logo_UFS_Vectorial_Negativo.png"/>
        <xdr:cNvPicPr>
          <a:picLocks noChangeAspect="1"/>
        </xdr:cNvPicPr>
      </xdr:nvPicPr>
      <xdr:blipFill>
        <a:blip xmlns:r="http://schemas.openxmlformats.org/officeDocument/2006/relationships" r:embed="rId1" cstate="print"/>
        <a:stretch>
          <a:fillRect/>
        </a:stretch>
      </xdr:blipFill>
      <xdr:spPr>
        <a:xfrm>
          <a:off x="11266714" y="24914680"/>
          <a:ext cx="2122715" cy="10545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107"/>
  <sheetViews>
    <sheetView tabSelected="1" topLeftCell="A82" zoomScale="70" zoomScaleNormal="70" workbookViewId="0">
      <selection activeCell="I111" sqref="I111"/>
    </sheetView>
  </sheetViews>
  <sheetFormatPr baseColWidth="10" defaultRowHeight="15"/>
  <cols>
    <col min="1" max="1" width="18.5703125" customWidth="1"/>
    <col min="2" max="2" width="16.42578125" customWidth="1"/>
    <col min="3" max="3" width="14.85546875" customWidth="1"/>
    <col min="4" max="4" width="3.7109375" customWidth="1"/>
    <col min="5" max="5" width="17.7109375" customWidth="1"/>
    <col min="6" max="6" width="19" customWidth="1"/>
    <col min="7" max="7" width="17.7109375" customWidth="1"/>
    <col min="8" max="8" width="19" customWidth="1"/>
    <col min="9" max="9" width="12" customWidth="1"/>
    <col min="10" max="10" width="14.7109375" bestFit="1" customWidth="1"/>
  </cols>
  <sheetData>
    <row r="1" spans="1:14" ht="34.5" customHeight="1">
      <c r="A1" s="48" t="s">
        <v>70</v>
      </c>
      <c r="B1" s="48"/>
      <c r="C1" s="48"/>
      <c r="D1" s="48"/>
      <c r="E1" s="48"/>
      <c r="F1" s="48"/>
      <c r="G1" s="48"/>
      <c r="H1" s="48"/>
      <c r="I1" s="48"/>
      <c r="J1" s="48"/>
      <c r="K1" s="48"/>
      <c r="L1" s="48"/>
      <c r="M1" s="48"/>
      <c r="N1" s="48"/>
    </row>
    <row r="2" spans="1:14" ht="56.25" customHeight="1">
      <c r="A2" s="52" t="s">
        <v>71</v>
      </c>
      <c r="B2" s="52"/>
      <c r="C2" s="52"/>
      <c r="D2" s="52"/>
      <c r="E2" s="52"/>
      <c r="F2" s="52"/>
      <c r="G2" s="52"/>
      <c r="H2" s="52"/>
      <c r="I2" s="52"/>
      <c r="J2" s="52"/>
      <c r="K2" s="52"/>
      <c r="L2" s="52"/>
      <c r="M2" s="52"/>
      <c r="N2" s="52"/>
    </row>
    <row r="3" spans="1:14" ht="15.75">
      <c r="A3" s="1"/>
      <c r="B3" s="1"/>
      <c r="C3" s="1"/>
      <c r="D3" s="1"/>
      <c r="E3" s="1"/>
      <c r="F3" s="1"/>
      <c r="G3" s="1"/>
      <c r="H3" s="1"/>
      <c r="I3" s="1"/>
      <c r="J3" s="1"/>
      <c r="K3" s="1"/>
      <c r="L3" s="1"/>
      <c r="M3" s="1"/>
      <c r="N3" s="1"/>
    </row>
    <row r="4" spans="1:14" ht="15.75">
      <c r="A4" s="35" t="s">
        <v>0</v>
      </c>
      <c r="B4" s="1"/>
      <c r="C4" s="1"/>
      <c r="D4" s="1"/>
      <c r="E4" s="1"/>
      <c r="F4" s="1"/>
      <c r="G4" s="1"/>
      <c r="H4" s="1"/>
      <c r="I4" s="1"/>
      <c r="J4" s="1"/>
      <c r="K4" s="1"/>
      <c r="L4" s="1"/>
      <c r="M4" s="1"/>
      <c r="N4" s="1"/>
    </row>
    <row r="5" spans="1:14" ht="15.75">
      <c r="A5" s="53" t="s">
        <v>78</v>
      </c>
      <c r="B5" s="53"/>
      <c r="C5" s="53"/>
      <c r="D5" s="53"/>
      <c r="E5" s="53"/>
      <c r="F5" s="53"/>
      <c r="G5" s="53"/>
      <c r="H5" s="53"/>
      <c r="I5" s="53"/>
      <c r="J5" s="1"/>
      <c r="K5" s="1"/>
      <c r="L5" s="1"/>
      <c r="M5" s="1"/>
      <c r="N5" s="1"/>
    </row>
    <row r="6" spans="1:14" ht="15.75">
      <c r="A6" s="1"/>
      <c r="B6" s="1"/>
      <c r="C6" s="1"/>
      <c r="D6" s="1"/>
      <c r="E6" s="1"/>
      <c r="F6" s="1"/>
      <c r="G6" s="1"/>
      <c r="H6" s="1"/>
      <c r="I6" s="1"/>
      <c r="J6" s="1"/>
      <c r="K6" s="1"/>
      <c r="L6" s="1"/>
      <c r="M6" s="1"/>
      <c r="N6" s="1"/>
    </row>
    <row r="7" spans="1:14" ht="15.75">
      <c r="A7" s="1"/>
      <c r="B7" s="1"/>
      <c r="C7" s="36" t="s">
        <v>1</v>
      </c>
      <c r="D7" s="3"/>
      <c r="E7" s="1"/>
      <c r="F7" s="1"/>
      <c r="G7" s="1"/>
      <c r="H7" s="1"/>
      <c r="I7" s="1"/>
      <c r="J7" s="1"/>
      <c r="K7" s="1"/>
      <c r="L7" s="1"/>
      <c r="M7" s="1"/>
      <c r="N7" s="1"/>
    </row>
    <row r="8" spans="1:14" ht="15.75">
      <c r="A8" s="1"/>
      <c r="B8" s="1"/>
      <c r="C8" s="1"/>
      <c r="D8" s="1"/>
      <c r="E8" s="1"/>
      <c r="F8" s="1"/>
      <c r="G8" s="1"/>
      <c r="H8" s="1"/>
      <c r="I8" s="1"/>
      <c r="J8" s="1"/>
      <c r="K8" s="1"/>
      <c r="L8" s="1"/>
      <c r="M8" s="1"/>
      <c r="N8" s="1"/>
    </row>
    <row r="9" spans="1:14" ht="15.75">
      <c r="A9" s="53" t="s">
        <v>79</v>
      </c>
      <c r="B9" s="53"/>
      <c r="C9" s="53"/>
      <c r="D9" s="53"/>
      <c r="E9" s="53"/>
      <c r="F9" s="53"/>
      <c r="G9" s="53"/>
      <c r="H9" s="53"/>
      <c r="I9" s="1"/>
      <c r="J9" s="1"/>
      <c r="K9" s="1"/>
      <c r="L9" s="1"/>
      <c r="M9" s="1"/>
      <c r="N9" s="1"/>
    </row>
    <row r="10" spans="1:14" ht="15.75">
      <c r="A10" s="1" t="s">
        <v>2</v>
      </c>
      <c r="B10" s="1"/>
      <c r="C10" s="1"/>
      <c r="D10" s="1"/>
      <c r="E10" s="1"/>
      <c r="F10" s="1"/>
      <c r="G10" s="1"/>
      <c r="H10" s="1"/>
      <c r="I10" s="1"/>
      <c r="J10" s="1"/>
      <c r="K10" s="1"/>
      <c r="L10" s="1"/>
      <c r="M10" s="1"/>
      <c r="N10" s="1"/>
    </row>
    <row r="11" spans="1:14" ht="15.75">
      <c r="A11" s="1"/>
      <c r="B11" s="4" t="s">
        <v>3</v>
      </c>
      <c r="C11" s="36" t="s">
        <v>5</v>
      </c>
      <c r="D11" s="36"/>
      <c r="E11" s="36"/>
      <c r="F11" s="36"/>
      <c r="G11" s="1"/>
      <c r="H11" s="1"/>
      <c r="I11" s="1"/>
      <c r="J11" s="1"/>
      <c r="K11" s="1"/>
      <c r="L11" s="1"/>
      <c r="M11" s="1"/>
      <c r="N11" s="1"/>
    </row>
    <row r="12" spans="1:14" ht="15.75">
      <c r="A12" s="1"/>
      <c r="B12" s="4" t="s">
        <v>3</v>
      </c>
      <c r="C12" s="36" t="s">
        <v>6</v>
      </c>
      <c r="D12" s="36"/>
      <c r="E12" s="36"/>
      <c r="F12" s="36"/>
      <c r="G12" s="1"/>
      <c r="H12" s="1"/>
      <c r="I12" s="1"/>
      <c r="J12" s="1"/>
      <c r="K12" s="1"/>
      <c r="L12" s="1"/>
      <c r="M12" s="1"/>
      <c r="N12" s="1"/>
    </row>
    <row r="13" spans="1:14" ht="15.75">
      <c r="A13" s="1"/>
      <c r="B13" s="4" t="s">
        <v>3</v>
      </c>
      <c r="C13" s="36" t="s">
        <v>7</v>
      </c>
      <c r="D13" s="36"/>
      <c r="E13" s="36"/>
      <c r="F13" s="36"/>
      <c r="G13" s="1"/>
      <c r="H13" s="1"/>
      <c r="I13" s="1"/>
      <c r="J13" s="1"/>
      <c r="K13" s="1"/>
      <c r="L13" s="1"/>
      <c r="M13" s="1"/>
      <c r="N13" s="1"/>
    </row>
    <row r="14" spans="1:14" ht="15.75">
      <c r="A14" s="1"/>
      <c r="B14" s="4" t="s">
        <v>3</v>
      </c>
      <c r="C14" s="36" t="s">
        <v>8</v>
      </c>
      <c r="D14" s="36"/>
      <c r="E14" s="36"/>
      <c r="F14" s="36"/>
      <c r="G14" s="1"/>
      <c r="H14" s="1"/>
      <c r="I14" s="1"/>
      <c r="J14" s="1"/>
      <c r="K14" s="1"/>
      <c r="L14" s="1"/>
      <c r="M14" s="1"/>
      <c r="N14" s="1"/>
    </row>
    <row r="15" spans="1:14" ht="15.75">
      <c r="A15" s="1"/>
      <c r="B15" s="1"/>
      <c r="C15" s="1"/>
      <c r="D15" s="1"/>
      <c r="E15" s="1"/>
      <c r="F15" s="1"/>
      <c r="G15" s="1"/>
      <c r="H15" s="1"/>
      <c r="I15" s="1"/>
      <c r="J15" s="1"/>
      <c r="K15" s="1"/>
      <c r="L15" s="1"/>
      <c r="M15" s="1"/>
      <c r="N15" s="1"/>
    </row>
    <row r="16" spans="1:14" ht="15.75">
      <c r="A16" s="53" t="s">
        <v>72</v>
      </c>
      <c r="B16" s="53"/>
      <c r="C16" s="53"/>
      <c r="D16" s="53"/>
      <c r="E16" s="53"/>
      <c r="F16" s="53"/>
      <c r="G16" s="53"/>
      <c r="H16" s="53"/>
      <c r="I16" s="53"/>
      <c r="J16" s="53"/>
      <c r="K16" s="1"/>
      <c r="L16" s="1"/>
      <c r="M16" s="1"/>
      <c r="N16" s="1"/>
    </row>
    <row r="17" spans="1:14" ht="15.75">
      <c r="A17" s="1"/>
      <c r="B17" s="1"/>
      <c r="C17" s="1"/>
      <c r="D17" s="1"/>
      <c r="E17" s="1"/>
      <c r="F17" s="1"/>
      <c r="G17" s="1"/>
      <c r="H17" s="1"/>
      <c r="I17" s="1"/>
      <c r="J17" s="1"/>
      <c r="K17" s="1"/>
      <c r="L17" s="1"/>
      <c r="M17" s="1"/>
      <c r="N17" s="1"/>
    </row>
    <row r="18" spans="1:14" ht="15.75">
      <c r="A18" s="5" t="s">
        <v>9</v>
      </c>
      <c r="B18" s="37" t="s">
        <v>22</v>
      </c>
      <c r="C18" s="37" t="s">
        <v>14</v>
      </c>
      <c r="D18" s="37"/>
      <c r="E18" s="37" t="s">
        <v>4</v>
      </c>
      <c r="F18" s="37" t="s">
        <v>11</v>
      </c>
      <c r="G18" s="37" t="s">
        <v>18</v>
      </c>
      <c r="H18" s="37" t="s">
        <v>20</v>
      </c>
      <c r="I18" s="1"/>
      <c r="J18" s="1"/>
      <c r="K18" s="1"/>
      <c r="L18" s="1"/>
      <c r="M18" s="1"/>
      <c r="N18" s="1"/>
    </row>
    <row r="19" spans="1:14" ht="15.75">
      <c r="A19" s="1"/>
      <c r="B19" s="37" t="s">
        <v>15</v>
      </c>
      <c r="C19" s="37" t="s">
        <v>15</v>
      </c>
      <c r="D19" s="37"/>
      <c r="E19" s="37" t="s">
        <v>17</v>
      </c>
      <c r="F19" s="37" t="s">
        <v>12</v>
      </c>
      <c r="G19" s="37" t="s">
        <v>10</v>
      </c>
      <c r="H19" s="37" t="s">
        <v>12</v>
      </c>
      <c r="I19" s="1"/>
      <c r="J19" s="1"/>
      <c r="K19" s="1"/>
      <c r="L19" s="1"/>
      <c r="M19" s="1"/>
      <c r="N19" s="1"/>
    </row>
    <row r="20" spans="1:14" ht="15.75">
      <c r="A20" s="1"/>
      <c r="B20" s="37" t="s">
        <v>10</v>
      </c>
      <c r="C20" s="37" t="s">
        <v>16</v>
      </c>
      <c r="D20" s="37"/>
      <c r="E20" s="37" t="s">
        <v>10</v>
      </c>
      <c r="F20" s="37" t="s">
        <v>13</v>
      </c>
      <c r="G20" s="37" t="s">
        <v>19</v>
      </c>
      <c r="H20" s="37" t="s">
        <v>21</v>
      </c>
      <c r="I20" s="1"/>
      <c r="J20" s="1"/>
      <c r="K20" s="1"/>
      <c r="L20" s="1"/>
      <c r="M20" s="1"/>
      <c r="N20" s="1"/>
    </row>
    <row r="21" spans="1:14" ht="15.75">
      <c r="A21" s="1"/>
      <c r="B21" s="38" t="s">
        <v>23</v>
      </c>
      <c r="C21" s="39">
        <v>16</v>
      </c>
      <c r="D21" s="39"/>
      <c r="E21" s="39">
        <v>4.5</v>
      </c>
      <c r="F21" s="39">
        <f>+C21-E21</f>
        <v>11.5</v>
      </c>
      <c r="G21" s="38">
        <v>90</v>
      </c>
      <c r="H21" s="40">
        <f>+G21*F21</f>
        <v>1035</v>
      </c>
      <c r="I21" s="1"/>
      <c r="J21" s="1"/>
      <c r="K21" s="1"/>
      <c r="L21" s="1"/>
      <c r="M21" s="1"/>
      <c r="N21" s="1"/>
    </row>
    <row r="22" spans="1:14" ht="15.75">
      <c r="A22" s="1"/>
      <c r="B22" s="38" t="s">
        <v>24</v>
      </c>
      <c r="C22" s="39">
        <v>9</v>
      </c>
      <c r="D22" s="39"/>
      <c r="E22" s="39">
        <v>3.75</v>
      </c>
      <c r="F22" s="39">
        <f t="shared" ref="F22:F24" si="0">+C22-E22</f>
        <v>5.25</v>
      </c>
      <c r="G22" s="38">
        <v>40</v>
      </c>
      <c r="H22" s="40">
        <f t="shared" ref="H22:H24" si="1">+G22*F22</f>
        <v>210</v>
      </c>
      <c r="I22" s="1"/>
      <c r="J22" s="1"/>
      <c r="K22" s="1"/>
      <c r="L22" s="1"/>
      <c r="M22" s="1"/>
      <c r="N22" s="1"/>
    </row>
    <row r="23" spans="1:14" ht="15.75">
      <c r="A23" s="1"/>
      <c r="B23" s="38" t="s">
        <v>26</v>
      </c>
      <c r="C23" s="39">
        <v>19</v>
      </c>
      <c r="D23" s="39"/>
      <c r="E23" s="39">
        <v>7.8</v>
      </c>
      <c r="F23" s="39">
        <f t="shared" si="0"/>
        <v>11.2</v>
      </c>
      <c r="G23" s="38">
        <v>25</v>
      </c>
      <c r="H23" s="40">
        <f t="shared" si="1"/>
        <v>280</v>
      </c>
      <c r="I23" s="1"/>
      <c r="J23" s="1"/>
      <c r="K23" s="1"/>
      <c r="L23" s="1"/>
      <c r="M23" s="1"/>
      <c r="N23" s="1"/>
    </row>
    <row r="24" spans="1:14" ht="15.75">
      <c r="A24" s="1"/>
      <c r="B24" s="38" t="s">
        <v>25</v>
      </c>
      <c r="C24" s="39">
        <v>14</v>
      </c>
      <c r="D24" s="39"/>
      <c r="E24" s="39">
        <v>4.5</v>
      </c>
      <c r="F24" s="39">
        <f t="shared" si="0"/>
        <v>9.5</v>
      </c>
      <c r="G24" s="38">
        <v>62</v>
      </c>
      <c r="H24" s="40">
        <f t="shared" si="1"/>
        <v>589</v>
      </c>
      <c r="I24" s="1"/>
      <c r="J24" s="1"/>
      <c r="K24" s="1"/>
      <c r="L24" s="1"/>
      <c r="M24" s="1"/>
      <c r="N24" s="1"/>
    </row>
    <row r="25" spans="1:14" ht="15.75">
      <c r="A25" s="1"/>
      <c r="B25" s="1"/>
      <c r="C25" s="1"/>
      <c r="D25" s="1"/>
      <c r="E25" s="1"/>
      <c r="F25" s="1"/>
      <c r="G25" s="1"/>
      <c r="H25" s="1"/>
      <c r="I25" s="1"/>
      <c r="J25" s="1"/>
      <c r="K25" s="1"/>
      <c r="L25" s="1"/>
      <c r="M25" s="1"/>
      <c r="N25" s="1"/>
    </row>
    <row r="26" spans="1:14" ht="15.75">
      <c r="A26" s="53" t="s">
        <v>73</v>
      </c>
      <c r="B26" s="53"/>
      <c r="C26" s="53"/>
      <c r="D26" s="53"/>
      <c r="E26" s="53"/>
      <c r="F26" s="53"/>
      <c r="G26" s="53"/>
      <c r="H26" s="53"/>
      <c r="I26" s="53"/>
      <c r="J26" s="1"/>
      <c r="K26" s="1"/>
      <c r="L26" s="1"/>
      <c r="M26" s="1"/>
      <c r="N26" s="1"/>
    </row>
    <row r="27" spans="1:14" ht="15.75">
      <c r="A27" s="1"/>
      <c r="B27" s="1"/>
      <c r="C27" s="1"/>
      <c r="D27" s="1"/>
      <c r="E27" s="1"/>
      <c r="F27" s="1"/>
      <c r="G27" s="1"/>
      <c r="H27" s="1"/>
      <c r="I27" s="1"/>
      <c r="J27" s="1"/>
      <c r="K27" s="1"/>
      <c r="L27" s="1"/>
      <c r="M27" s="1"/>
      <c r="N27" s="1"/>
    </row>
    <row r="28" spans="1:14" ht="15.75">
      <c r="A28" s="5" t="s">
        <v>9</v>
      </c>
      <c r="B28" s="37" t="s">
        <v>22</v>
      </c>
      <c r="C28" s="54" t="s">
        <v>75</v>
      </c>
      <c r="D28" s="54"/>
      <c r="E28" s="37" t="s">
        <v>18</v>
      </c>
      <c r="F28" s="1"/>
      <c r="G28" s="1"/>
      <c r="H28" s="1"/>
      <c r="I28" s="1"/>
      <c r="J28" s="1"/>
      <c r="K28" s="1"/>
      <c r="L28" s="1"/>
      <c r="M28" s="1"/>
      <c r="N28" s="1"/>
    </row>
    <row r="29" spans="1:14" ht="15.75">
      <c r="A29" s="1"/>
      <c r="B29" s="37" t="s">
        <v>15</v>
      </c>
      <c r="C29" s="54"/>
      <c r="D29" s="54"/>
      <c r="E29" s="37" t="s">
        <v>10</v>
      </c>
      <c r="F29" s="1"/>
      <c r="G29" s="1"/>
      <c r="H29" s="1"/>
      <c r="I29" s="1"/>
      <c r="J29" s="1"/>
      <c r="K29" s="1"/>
      <c r="L29" s="1"/>
      <c r="M29" s="1"/>
      <c r="N29" s="1"/>
    </row>
    <row r="30" spans="1:14" ht="15.75">
      <c r="A30" s="1"/>
      <c r="B30" s="37" t="s">
        <v>10</v>
      </c>
      <c r="C30" s="54"/>
      <c r="D30" s="54"/>
      <c r="E30" s="37" t="s">
        <v>19</v>
      </c>
      <c r="F30" s="1"/>
      <c r="G30" s="1"/>
      <c r="H30" s="1"/>
      <c r="I30" s="1"/>
      <c r="J30" s="1"/>
      <c r="K30" s="1"/>
      <c r="L30" s="1"/>
      <c r="M30" s="1"/>
      <c r="N30" s="1"/>
    </row>
    <row r="31" spans="1:14" ht="15.75">
      <c r="A31" s="1"/>
      <c r="B31" s="38" t="s">
        <v>23</v>
      </c>
      <c r="C31" s="40">
        <f>+H21</f>
        <v>1035</v>
      </c>
      <c r="D31" s="40"/>
      <c r="E31" s="38">
        <v>90</v>
      </c>
      <c r="F31" s="1"/>
      <c r="G31" s="1"/>
      <c r="H31" s="1"/>
      <c r="I31" s="1"/>
      <c r="J31" s="1"/>
      <c r="K31" s="1"/>
      <c r="L31" s="1"/>
      <c r="M31" s="1"/>
      <c r="N31" s="1"/>
    </row>
    <row r="32" spans="1:14" ht="15.75">
      <c r="A32" s="1"/>
      <c r="B32" s="38" t="s">
        <v>24</v>
      </c>
      <c r="C32" s="40">
        <f>+H22</f>
        <v>210</v>
      </c>
      <c r="D32" s="40"/>
      <c r="E32" s="38">
        <v>40</v>
      </c>
      <c r="F32" s="1"/>
      <c r="G32" s="1"/>
      <c r="H32" s="1"/>
      <c r="I32" s="1"/>
      <c r="J32" s="1"/>
      <c r="K32" s="1"/>
      <c r="L32" s="1"/>
      <c r="M32" s="1"/>
      <c r="N32" s="1"/>
    </row>
    <row r="33" spans="1:14" ht="15.75">
      <c r="A33" s="1"/>
      <c r="B33" s="38" t="s">
        <v>26</v>
      </c>
      <c r="C33" s="40">
        <f>+H23</f>
        <v>280</v>
      </c>
      <c r="D33" s="40"/>
      <c r="E33" s="38">
        <v>25</v>
      </c>
      <c r="F33" s="1"/>
      <c r="G33" s="1"/>
      <c r="H33" s="1"/>
      <c r="I33" s="1"/>
      <c r="J33" s="1"/>
      <c r="K33" s="1"/>
      <c r="L33" s="1"/>
      <c r="M33" s="1"/>
      <c r="N33" s="1"/>
    </row>
    <row r="34" spans="1:14" ht="15.75">
      <c r="A34" s="1"/>
      <c r="B34" s="38" t="s">
        <v>25</v>
      </c>
      <c r="C34" s="40">
        <f>+H24</f>
        <v>589</v>
      </c>
      <c r="D34" s="40"/>
      <c r="E34" s="38">
        <v>62</v>
      </c>
      <c r="F34" s="1"/>
      <c r="G34" s="1"/>
      <c r="H34" s="1"/>
      <c r="I34" s="1"/>
      <c r="J34" s="1"/>
      <c r="K34" s="1"/>
      <c r="L34" s="1"/>
      <c r="M34" s="1"/>
      <c r="N34" s="1"/>
    </row>
    <row r="35" spans="1:14" ht="15.75">
      <c r="A35" s="1"/>
      <c r="B35" s="41" t="s">
        <v>27</v>
      </c>
      <c r="C35" s="39">
        <f>+C34+C33+C32+C31</f>
        <v>2114</v>
      </c>
      <c r="D35" s="39"/>
      <c r="E35" s="42">
        <f>+E34+E33+E32+E31</f>
        <v>217</v>
      </c>
      <c r="F35" s="1"/>
      <c r="G35" s="1"/>
      <c r="H35" s="1"/>
      <c r="I35" s="1"/>
      <c r="J35" s="1"/>
      <c r="K35" s="1"/>
      <c r="L35" s="1"/>
      <c r="M35" s="1"/>
      <c r="N35" s="1"/>
    </row>
    <row r="36" spans="1:14" ht="15.75">
      <c r="A36" s="1"/>
      <c r="B36" s="1"/>
      <c r="C36" s="1"/>
      <c r="D36" s="1"/>
      <c r="E36" s="1"/>
      <c r="F36" s="1"/>
      <c r="G36" s="1"/>
      <c r="H36" s="1"/>
      <c r="I36" s="1"/>
      <c r="J36" s="1"/>
      <c r="K36" s="1"/>
      <c r="L36" s="1"/>
      <c r="M36" s="1"/>
      <c r="N36" s="1"/>
    </row>
    <row r="37" spans="1:14" ht="15.75">
      <c r="A37" s="1"/>
      <c r="B37" s="1"/>
      <c r="C37" s="1"/>
      <c r="D37" s="1"/>
      <c r="E37" s="1"/>
      <c r="F37" s="1"/>
      <c r="G37" s="1"/>
      <c r="H37" s="1"/>
      <c r="I37" s="1"/>
      <c r="J37" s="1"/>
      <c r="K37" s="1"/>
      <c r="L37" s="1"/>
      <c r="M37" s="1"/>
      <c r="N37" s="1"/>
    </row>
    <row r="38" spans="1:14" ht="16.5" thickBot="1">
      <c r="A38" s="5" t="s">
        <v>28</v>
      </c>
      <c r="B38" s="1"/>
      <c r="C38" s="1"/>
      <c r="D38" s="1"/>
      <c r="E38" s="6">
        <f>+C35</f>
        <v>2114</v>
      </c>
      <c r="F38" s="7">
        <f>+E38/E39</f>
        <v>9.741935483870968</v>
      </c>
      <c r="G38" s="1"/>
      <c r="H38" s="1"/>
      <c r="I38" s="1"/>
      <c r="J38" s="1"/>
      <c r="K38" s="1"/>
      <c r="L38" s="1"/>
      <c r="M38" s="1"/>
      <c r="N38" s="1"/>
    </row>
    <row r="39" spans="1:14" ht="15.75">
      <c r="A39" s="1"/>
      <c r="B39" s="1"/>
      <c r="C39" s="1"/>
      <c r="D39" s="1"/>
      <c r="E39" s="1">
        <f>+E35</f>
        <v>217</v>
      </c>
      <c r="F39" s="1"/>
      <c r="G39" s="1"/>
      <c r="H39" s="1"/>
      <c r="I39" s="1"/>
      <c r="J39" s="1"/>
      <c r="K39" s="1"/>
      <c r="L39" s="1"/>
      <c r="M39" s="1"/>
      <c r="N39" s="1"/>
    </row>
    <row r="40" spans="1:14" ht="15.75">
      <c r="A40" s="1"/>
      <c r="B40" s="1"/>
      <c r="C40" s="1"/>
      <c r="D40" s="1"/>
      <c r="E40" s="1"/>
      <c r="F40" s="1"/>
      <c r="G40" s="1"/>
      <c r="H40" s="1"/>
      <c r="I40" s="1"/>
      <c r="J40" s="1"/>
      <c r="K40" s="1"/>
      <c r="L40" s="1"/>
      <c r="M40" s="1"/>
      <c r="N40" s="1"/>
    </row>
    <row r="41" spans="1:14" ht="15.75">
      <c r="A41" s="53" t="s">
        <v>80</v>
      </c>
      <c r="B41" s="53"/>
      <c r="C41" s="53"/>
      <c r="D41" s="53"/>
      <c r="E41" s="53"/>
      <c r="F41" s="53"/>
      <c r="G41" s="53"/>
      <c r="H41" s="53"/>
      <c r="I41" s="53"/>
      <c r="J41" s="53"/>
      <c r="K41" s="53"/>
      <c r="L41" s="1"/>
      <c r="M41" s="1"/>
      <c r="N41" s="1"/>
    </row>
    <row r="42" spans="1:14" ht="15.75">
      <c r="A42" s="1"/>
      <c r="B42" s="1"/>
      <c r="C42" s="1"/>
      <c r="D42" s="1"/>
      <c r="E42" s="1"/>
      <c r="F42" s="1"/>
      <c r="G42" s="1"/>
      <c r="H42" s="1"/>
      <c r="I42" s="1"/>
      <c r="J42" s="1"/>
      <c r="K42" s="1"/>
      <c r="L42" s="1"/>
      <c r="M42" s="1"/>
      <c r="N42" s="1"/>
    </row>
    <row r="43" spans="1:14" ht="15.75">
      <c r="A43" s="1"/>
      <c r="B43" s="37" t="s">
        <v>22</v>
      </c>
      <c r="C43" s="54" t="s">
        <v>76</v>
      </c>
      <c r="D43" s="54"/>
      <c r="E43" s="37" t="s">
        <v>29</v>
      </c>
      <c r="F43" s="69"/>
      <c r="G43" s="69"/>
      <c r="H43" s="1"/>
      <c r="I43" s="1"/>
      <c r="J43" s="1"/>
      <c r="K43" s="1"/>
      <c r="L43" s="1"/>
      <c r="M43" s="1"/>
      <c r="N43" s="1"/>
    </row>
    <row r="44" spans="1:14" ht="15.75">
      <c r="A44" s="1"/>
      <c r="B44" s="37" t="s">
        <v>15</v>
      </c>
      <c r="C44" s="54"/>
      <c r="D44" s="54"/>
      <c r="E44" s="37" t="s">
        <v>20</v>
      </c>
      <c r="F44" s="70" t="s">
        <v>30</v>
      </c>
      <c r="G44" s="70"/>
      <c r="H44" s="1"/>
      <c r="I44" s="1"/>
      <c r="J44" s="1"/>
      <c r="K44" s="1"/>
      <c r="L44" s="1"/>
      <c r="M44" s="1"/>
      <c r="N44" s="1"/>
    </row>
    <row r="45" spans="1:14" ht="15.75">
      <c r="A45" s="1"/>
      <c r="B45" s="37" t="s">
        <v>10</v>
      </c>
      <c r="C45" s="54"/>
      <c r="D45" s="54"/>
      <c r="E45" s="37" t="s">
        <v>12</v>
      </c>
      <c r="F45" s="69"/>
      <c r="G45" s="69"/>
      <c r="H45" s="1"/>
      <c r="I45" s="1"/>
      <c r="J45" s="1"/>
      <c r="K45" s="1"/>
      <c r="L45" s="1"/>
      <c r="M45" s="1"/>
      <c r="N45" s="1"/>
    </row>
    <row r="46" spans="1:14" ht="15.75">
      <c r="A46" s="1"/>
      <c r="B46" s="38" t="s">
        <v>23</v>
      </c>
      <c r="C46" s="39">
        <f>+F21</f>
        <v>11.5</v>
      </c>
      <c r="D46" s="39"/>
      <c r="E46" s="65">
        <f>+F38</f>
        <v>9.741935483870968</v>
      </c>
      <c r="F46" s="61" t="s">
        <v>31</v>
      </c>
      <c r="G46" s="61"/>
      <c r="H46" s="1"/>
      <c r="I46" s="1"/>
      <c r="J46" s="1"/>
      <c r="K46" s="1"/>
      <c r="L46" s="1"/>
      <c r="M46" s="1"/>
      <c r="N46" s="1"/>
    </row>
    <row r="47" spans="1:14" ht="15.75">
      <c r="A47" s="1"/>
      <c r="B47" s="38" t="s">
        <v>24</v>
      </c>
      <c r="C47" s="39">
        <f>+F22</f>
        <v>5.25</v>
      </c>
      <c r="D47" s="39"/>
      <c r="E47" s="66"/>
      <c r="F47" s="59" t="s">
        <v>32</v>
      </c>
      <c r="G47" s="59"/>
      <c r="H47" s="1"/>
      <c r="I47" s="1"/>
      <c r="J47" s="1"/>
      <c r="K47" s="1"/>
      <c r="L47" s="1"/>
      <c r="M47" s="1"/>
      <c r="N47" s="1"/>
    </row>
    <row r="48" spans="1:14" ht="15.75">
      <c r="A48" s="1"/>
      <c r="B48" s="38" t="s">
        <v>26</v>
      </c>
      <c r="C48" s="39">
        <f>+F23</f>
        <v>11.2</v>
      </c>
      <c r="D48" s="39"/>
      <c r="E48" s="66"/>
      <c r="F48" s="61" t="s">
        <v>31</v>
      </c>
      <c r="G48" s="61"/>
      <c r="H48" s="1"/>
      <c r="I48" s="1"/>
      <c r="J48" s="1"/>
      <c r="K48" s="1"/>
      <c r="L48" s="1"/>
      <c r="M48" s="1"/>
      <c r="N48" s="1"/>
    </row>
    <row r="49" spans="1:14" ht="15.75">
      <c r="A49" s="1"/>
      <c r="B49" s="38" t="s">
        <v>25</v>
      </c>
      <c r="C49" s="39">
        <f>+F24</f>
        <v>9.5</v>
      </c>
      <c r="D49" s="39"/>
      <c r="E49" s="66"/>
      <c r="F49" s="59" t="s">
        <v>32</v>
      </c>
      <c r="G49" s="59"/>
      <c r="H49" s="1"/>
      <c r="I49" s="1"/>
      <c r="J49" s="1"/>
      <c r="K49" s="1"/>
      <c r="L49" s="1"/>
      <c r="M49" s="1"/>
      <c r="N49" s="1"/>
    </row>
    <row r="50" spans="1:14" ht="15.75">
      <c r="A50" s="1"/>
      <c r="B50" s="1"/>
      <c r="C50" s="1"/>
      <c r="D50" s="1"/>
      <c r="E50" s="8"/>
      <c r="F50" s="1"/>
      <c r="G50" s="1"/>
      <c r="H50" s="1"/>
      <c r="I50" s="1"/>
      <c r="J50" s="1"/>
      <c r="K50" s="1"/>
      <c r="L50" s="1"/>
      <c r="M50" s="1"/>
      <c r="N50" s="1"/>
    </row>
    <row r="51" spans="1:14" ht="38.25" customHeight="1">
      <c r="A51" s="44" t="s">
        <v>81</v>
      </c>
      <c r="B51" s="44"/>
      <c r="C51" s="44"/>
      <c r="D51" s="44"/>
      <c r="E51" s="44"/>
      <c r="F51" s="44"/>
      <c r="G51" s="44"/>
      <c r="H51" s="44"/>
      <c r="I51" s="44"/>
      <c r="J51" s="44"/>
      <c r="K51" s="44"/>
      <c r="L51" s="1"/>
      <c r="M51" s="1"/>
      <c r="N51" s="1"/>
    </row>
    <row r="52" spans="1:14" ht="15.75">
      <c r="A52" s="1"/>
      <c r="B52" s="1"/>
      <c r="C52" s="1"/>
      <c r="D52" s="1"/>
      <c r="E52" s="1"/>
      <c r="F52" s="1"/>
      <c r="G52" s="1"/>
      <c r="H52" s="1"/>
      <c r="I52" s="1"/>
      <c r="J52" s="1"/>
      <c r="K52" s="1"/>
      <c r="L52" s="1"/>
      <c r="M52" s="1"/>
      <c r="N52" s="1"/>
    </row>
    <row r="53" spans="1:14" ht="15.75">
      <c r="A53" s="1"/>
      <c r="B53" s="55" t="s">
        <v>77</v>
      </c>
      <c r="C53" s="62" t="s">
        <v>34</v>
      </c>
      <c r="D53" s="62"/>
      <c r="E53" s="62"/>
      <c r="F53" s="62"/>
      <c r="G53" s="1"/>
      <c r="H53" s="1"/>
      <c r="I53" s="1"/>
      <c r="J53" s="1"/>
      <c r="K53" s="1"/>
      <c r="L53" s="1"/>
      <c r="M53" s="1"/>
      <c r="N53" s="1"/>
    </row>
    <row r="54" spans="1:14" ht="15.75">
      <c r="A54" s="1"/>
      <c r="B54" s="56"/>
      <c r="C54" s="62"/>
      <c r="D54" s="62"/>
      <c r="E54" s="62"/>
      <c r="F54" s="62"/>
      <c r="G54" s="1"/>
      <c r="H54" s="1"/>
      <c r="I54" s="1"/>
      <c r="J54" s="1"/>
      <c r="K54" s="1"/>
      <c r="L54" s="1"/>
      <c r="M54" s="1"/>
      <c r="N54" s="1"/>
    </row>
    <row r="55" spans="1:14" ht="15.75">
      <c r="A55" s="1"/>
      <c r="B55" s="57"/>
      <c r="C55" s="62"/>
      <c r="D55" s="62"/>
      <c r="E55" s="62"/>
      <c r="F55" s="62"/>
      <c r="G55" s="1"/>
      <c r="H55" s="1"/>
      <c r="I55" s="1"/>
      <c r="J55" s="1"/>
      <c r="K55" s="1"/>
      <c r="L55" s="1"/>
      <c r="M55" s="1"/>
      <c r="N55" s="1"/>
    </row>
    <row r="56" spans="1:14" ht="15.75">
      <c r="A56" s="1"/>
      <c r="B56" s="43" t="s">
        <v>23</v>
      </c>
      <c r="C56" s="9">
        <v>0.25</v>
      </c>
      <c r="D56" s="9"/>
      <c r="E56" s="1"/>
      <c r="F56" s="1"/>
      <c r="G56" s="1"/>
      <c r="H56" s="1"/>
      <c r="I56" s="1"/>
      <c r="J56" s="1"/>
      <c r="K56" s="1"/>
      <c r="L56" s="1"/>
      <c r="M56" s="1"/>
      <c r="N56" s="1"/>
    </row>
    <row r="57" spans="1:14" ht="16.5" thickBot="1">
      <c r="A57" s="1"/>
      <c r="B57" s="38" t="s">
        <v>24</v>
      </c>
      <c r="C57" s="9">
        <v>0.25</v>
      </c>
      <c r="D57" s="9"/>
      <c r="E57" s="1" t="s">
        <v>33</v>
      </c>
      <c r="F57" s="10">
        <v>1</v>
      </c>
      <c r="G57" s="1"/>
      <c r="H57" s="1"/>
      <c r="I57" s="1"/>
      <c r="J57" s="1"/>
      <c r="K57" s="1"/>
      <c r="L57" s="1"/>
      <c r="M57" s="1"/>
      <c r="N57" s="1"/>
    </row>
    <row r="58" spans="1:14" ht="15.75">
      <c r="A58" s="1"/>
      <c r="B58" s="38" t="s">
        <v>26</v>
      </c>
      <c r="C58" s="9">
        <v>0.25</v>
      </c>
      <c r="D58" s="9"/>
      <c r="E58" s="1"/>
      <c r="F58" s="11">
        <v>4</v>
      </c>
      <c r="G58" s="1" t="s">
        <v>35</v>
      </c>
      <c r="H58" s="1"/>
      <c r="I58" s="1"/>
      <c r="J58" s="1"/>
      <c r="K58" s="1"/>
      <c r="L58" s="1"/>
      <c r="M58" s="1"/>
      <c r="N58" s="1"/>
    </row>
    <row r="59" spans="1:14" ht="15.75">
      <c r="A59" s="1"/>
      <c r="B59" s="38" t="s">
        <v>25</v>
      </c>
      <c r="C59" s="9">
        <v>0.25</v>
      </c>
      <c r="D59" s="9"/>
      <c r="E59" s="1"/>
      <c r="F59" s="1"/>
      <c r="G59" s="1"/>
      <c r="H59" s="1"/>
      <c r="I59" s="1"/>
      <c r="J59" s="1"/>
      <c r="K59" s="1"/>
      <c r="L59" s="1"/>
      <c r="M59" s="1"/>
      <c r="N59" s="1"/>
    </row>
    <row r="60" spans="1:14" ht="15.75">
      <c r="A60" s="1"/>
      <c r="B60" s="1"/>
      <c r="C60" s="1"/>
      <c r="D60" s="1"/>
      <c r="E60" s="1"/>
      <c r="F60" s="1"/>
      <c r="G60" s="1"/>
      <c r="H60" s="1"/>
      <c r="I60" s="1"/>
      <c r="J60" s="1"/>
      <c r="K60" s="1"/>
      <c r="L60" s="1"/>
      <c r="M60" s="1"/>
      <c r="N60" s="1"/>
    </row>
    <row r="61" spans="1:14" ht="48.75" customHeight="1">
      <c r="A61" s="44" t="s">
        <v>82</v>
      </c>
      <c r="B61" s="44"/>
      <c r="C61" s="44"/>
      <c r="D61" s="44"/>
      <c r="E61" s="44"/>
      <c r="F61" s="44"/>
      <c r="G61" s="44"/>
      <c r="H61" s="44"/>
      <c r="I61" s="44"/>
      <c r="J61" s="44"/>
      <c r="K61" s="44"/>
      <c r="L61" s="1"/>
      <c r="M61" s="1"/>
      <c r="N61" s="1"/>
    </row>
    <row r="62" spans="1:14" ht="15.75">
      <c r="A62" s="1"/>
      <c r="B62" s="1"/>
      <c r="C62" s="1"/>
      <c r="D62" s="1"/>
      <c r="E62" s="1"/>
      <c r="F62" s="1"/>
      <c r="G62" s="1"/>
      <c r="H62" s="1"/>
      <c r="I62" s="1"/>
      <c r="J62" s="1"/>
      <c r="K62" s="1"/>
      <c r="L62" s="1"/>
      <c r="M62" s="1"/>
      <c r="N62" s="1"/>
    </row>
    <row r="63" spans="1:14" ht="15.75">
      <c r="A63" s="1"/>
      <c r="B63" s="1"/>
      <c r="C63" s="1"/>
      <c r="D63" s="1"/>
      <c r="E63" s="1"/>
      <c r="F63" s="1"/>
      <c r="G63" s="1"/>
      <c r="H63" s="1"/>
      <c r="I63" s="1"/>
      <c r="J63" s="1"/>
      <c r="K63" s="1"/>
      <c r="L63" s="1"/>
      <c r="M63" s="1"/>
      <c r="N63" s="1"/>
    </row>
    <row r="64" spans="1:14" ht="16.5" thickBot="1">
      <c r="A64" s="1"/>
      <c r="B64" s="1"/>
      <c r="C64" s="1"/>
      <c r="D64" s="1"/>
      <c r="E64" s="1"/>
      <c r="F64" s="1"/>
      <c r="G64" s="1"/>
      <c r="H64" s="1"/>
      <c r="I64" s="1"/>
      <c r="J64" s="1"/>
      <c r="K64" s="1"/>
      <c r="L64" s="1"/>
      <c r="M64" s="1"/>
      <c r="N64" s="1"/>
    </row>
    <row r="65" spans="1:14" ht="16.5" thickBot="1">
      <c r="A65" s="1"/>
      <c r="B65" s="1" t="s">
        <v>36</v>
      </c>
      <c r="C65" s="63" t="s">
        <v>37</v>
      </c>
      <c r="D65" s="63"/>
      <c r="E65" s="63"/>
      <c r="F65" s="12">
        <v>0.17499999999999999</v>
      </c>
      <c r="G65" s="1" t="s">
        <v>38</v>
      </c>
      <c r="H65" s="1"/>
      <c r="I65" s="1"/>
      <c r="J65" s="1"/>
      <c r="K65" s="1"/>
      <c r="L65" s="1"/>
      <c r="M65" s="1"/>
      <c r="N65" s="1"/>
    </row>
    <row r="66" spans="1:14" ht="15.75">
      <c r="A66" s="1"/>
      <c r="B66" s="1"/>
      <c r="C66" s="1"/>
      <c r="D66" s="1"/>
      <c r="E66" s="1"/>
      <c r="F66" s="1"/>
      <c r="G66" s="1"/>
      <c r="H66" s="1"/>
      <c r="I66" s="1"/>
      <c r="J66" s="1"/>
      <c r="K66" s="1"/>
      <c r="L66" s="1"/>
      <c r="M66" s="1"/>
      <c r="N66" s="1"/>
    </row>
    <row r="67" spans="1:14" ht="15.75">
      <c r="A67" s="1"/>
      <c r="B67" s="1"/>
      <c r="C67" s="1"/>
      <c r="D67" s="1"/>
      <c r="E67" s="1"/>
      <c r="F67" s="1"/>
      <c r="G67" s="1"/>
      <c r="H67" s="1"/>
      <c r="I67" s="1"/>
      <c r="J67" s="1"/>
      <c r="K67" s="1"/>
      <c r="L67" s="1"/>
      <c r="M67" s="1"/>
      <c r="N67" s="1"/>
    </row>
    <row r="68" spans="1:14" ht="15.75">
      <c r="A68" s="1" t="s">
        <v>74</v>
      </c>
      <c r="B68" s="1"/>
      <c r="C68" s="1"/>
      <c r="D68" s="1"/>
      <c r="E68" s="1"/>
      <c r="F68" s="1"/>
      <c r="G68" s="1"/>
      <c r="H68" s="1"/>
      <c r="I68" s="1"/>
      <c r="J68" s="1"/>
      <c r="K68" s="1"/>
      <c r="L68" s="1"/>
      <c r="M68" s="1"/>
      <c r="N68" s="1"/>
    </row>
    <row r="69" spans="1:14" ht="15.75">
      <c r="A69" s="1"/>
      <c r="B69" s="1"/>
      <c r="C69" s="1"/>
      <c r="D69" s="1"/>
      <c r="E69" s="1"/>
      <c r="F69" s="1"/>
      <c r="G69" s="1"/>
      <c r="H69" s="1"/>
      <c r="I69" s="1"/>
      <c r="J69" s="1"/>
      <c r="K69" s="1"/>
      <c r="L69" s="1"/>
      <c r="M69" s="1"/>
      <c r="N69" s="1"/>
    </row>
    <row r="70" spans="1:14" ht="16.5" thickBot="1">
      <c r="A70" s="1"/>
      <c r="B70" s="2" t="s">
        <v>39</v>
      </c>
      <c r="C70" s="64" t="s">
        <v>40</v>
      </c>
      <c r="D70" s="64"/>
      <c r="E70" s="64"/>
      <c r="F70" s="64"/>
      <c r="G70" s="5" t="s">
        <v>42</v>
      </c>
      <c r="H70" s="1"/>
      <c r="I70" s="1"/>
      <c r="J70" s="1"/>
      <c r="K70" s="1"/>
      <c r="L70" s="1"/>
      <c r="M70" s="1"/>
      <c r="N70" s="1"/>
    </row>
    <row r="71" spans="1:14" ht="15.75">
      <c r="A71" s="1"/>
      <c r="B71" s="5"/>
      <c r="C71" s="67" t="s">
        <v>41</v>
      </c>
      <c r="D71" s="67"/>
      <c r="E71" s="67"/>
      <c r="F71" s="67"/>
      <c r="G71" s="5"/>
      <c r="H71" s="1"/>
      <c r="I71" s="1"/>
      <c r="J71" s="1"/>
      <c r="K71" s="1"/>
      <c r="L71" s="1"/>
      <c r="M71" s="1"/>
      <c r="N71" s="1"/>
    </row>
    <row r="72" spans="1:14" ht="15.75">
      <c r="A72" s="1"/>
      <c r="B72" s="1"/>
      <c r="C72" s="1"/>
      <c r="D72" s="1"/>
      <c r="E72" s="1"/>
      <c r="F72" s="1"/>
      <c r="G72" s="1"/>
      <c r="H72" s="1"/>
      <c r="I72" s="1"/>
      <c r="J72" s="1"/>
      <c r="K72" s="1"/>
      <c r="L72" s="1"/>
      <c r="M72" s="1"/>
      <c r="N72" s="1"/>
    </row>
    <row r="73" spans="1:14" ht="15.75">
      <c r="A73" s="13"/>
      <c r="B73" s="14"/>
      <c r="C73" s="14"/>
      <c r="D73" s="15"/>
      <c r="E73" s="14"/>
      <c r="F73" s="14"/>
      <c r="G73" s="14"/>
      <c r="H73" s="15"/>
      <c r="I73" s="1"/>
      <c r="J73" s="1"/>
      <c r="K73" s="1"/>
      <c r="L73" s="1"/>
      <c r="M73" s="1"/>
      <c r="N73" s="1"/>
    </row>
    <row r="74" spans="1:14" ht="15.75">
      <c r="A74" s="16"/>
      <c r="B74" s="17" t="s">
        <v>43</v>
      </c>
      <c r="C74" s="18"/>
      <c r="D74" s="19"/>
      <c r="E74" s="18" t="s">
        <v>2</v>
      </c>
      <c r="F74" s="17" t="s">
        <v>24</v>
      </c>
      <c r="G74" s="18"/>
      <c r="H74" s="19"/>
      <c r="I74" s="1"/>
      <c r="J74" s="1"/>
      <c r="K74" s="1"/>
      <c r="L74" s="1"/>
      <c r="M74" s="1"/>
      <c r="N74" s="1"/>
    </row>
    <row r="75" spans="1:14" ht="16.5" thickBot="1">
      <c r="A75" s="20" t="s">
        <v>44</v>
      </c>
      <c r="B75" s="21">
        <v>90</v>
      </c>
      <c r="C75" s="22" t="s">
        <v>45</v>
      </c>
      <c r="D75" s="19"/>
      <c r="E75" s="23" t="s">
        <v>44</v>
      </c>
      <c r="F75" s="21">
        <v>40</v>
      </c>
      <c r="G75" s="22" t="s">
        <v>45</v>
      </c>
      <c r="H75" s="19"/>
      <c r="I75" s="1"/>
      <c r="J75" s="1"/>
      <c r="K75" s="1"/>
      <c r="L75" s="1"/>
      <c r="M75" s="1"/>
      <c r="N75" s="1"/>
    </row>
    <row r="76" spans="1:14" ht="15.75">
      <c r="A76" s="24"/>
      <c r="B76" s="25">
        <v>217</v>
      </c>
      <c r="C76" s="22"/>
      <c r="D76" s="19"/>
      <c r="E76" s="22"/>
      <c r="F76" s="25">
        <v>217</v>
      </c>
      <c r="G76" s="22"/>
      <c r="H76" s="19"/>
      <c r="I76" s="1"/>
      <c r="J76" s="1"/>
      <c r="K76" s="1"/>
      <c r="L76" s="1"/>
      <c r="M76" s="1"/>
      <c r="N76" s="1"/>
    </row>
    <row r="77" spans="1:14" ht="15.75">
      <c r="A77" s="26"/>
      <c r="B77" s="27" t="s">
        <v>39</v>
      </c>
      <c r="C77" s="28">
        <f>+(B75/B76)*100</f>
        <v>41.474654377880185</v>
      </c>
      <c r="D77" s="29" t="s">
        <v>46</v>
      </c>
      <c r="E77" s="30"/>
      <c r="F77" s="27" t="s">
        <v>39</v>
      </c>
      <c r="G77" s="28">
        <f>+(F75/F76)*100</f>
        <v>18.433179723502306</v>
      </c>
      <c r="H77" s="29" t="s">
        <v>46</v>
      </c>
      <c r="I77" s="1"/>
      <c r="J77" s="1"/>
      <c r="K77" s="1"/>
      <c r="L77" s="1"/>
      <c r="M77" s="1"/>
      <c r="N77" s="1"/>
    </row>
    <row r="78" spans="1:14" ht="15.75">
      <c r="A78" s="16"/>
      <c r="B78" s="18"/>
      <c r="C78" s="18"/>
      <c r="D78" s="19"/>
      <c r="E78" s="18"/>
      <c r="F78" s="18"/>
      <c r="G78" s="18"/>
      <c r="H78" s="19"/>
      <c r="I78" s="1"/>
      <c r="J78" s="1"/>
      <c r="K78" s="1"/>
      <c r="L78" s="1"/>
      <c r="M78" s="1"/>
      <c r="N78" s="1"/>
    </row>
    <row r="79" spans="1:14" ht="15.75">
      <c r="A79" s="16"/>
      <c r="B79" s="17" t="s">
        <v>26</v>
      </c>
      <c r="C79" s="18"/>
      <c r="D79" s="19"/>
      <c r="E79" s="18"/>
      <c r="F79" s="17" t="s">
        <v>25</v>
      </c>
      <c r="G79" s="18"/>
      <c r="H79" s="19"/>
      <c r="I79" s="1"/>
      <c r="J79" s="1"/>
      <c r="K79" s="1"/>
      <c r="L79" s="1"/>
      <c r="M79" s="1"/>
      <c r="N79" s="1"/>
    </row>
    <row r="80" spans="1:14" ht="16.5" thickBot="1">
      <c r="A80" s="20" t="s">
        <v>44</v>
      </c>
      <c r="B80" s="21">
        <v>25</v>
      </c>
      <c r="C80" s="22" t="s">
        <v>45</v>
      </c>
      <c r="D80" s="19"/>
      <c r="E80" s="23" t="s">
        <v>44</v>
      </c>
      <c r="F80" s="21">
        <v>62</v>
      </c>
      <c r="G80" s="22" t="s">
        <v>45</v>
      </c>
      <c r="H80" s="19"/>
      <c r="I80" s="1"/>
      <c r="J80" s="1"/>
      <c r="K80" s="1"/>
      <c r="L80" s="1"/>
      <c r="M80" s="1"/>
      <c r="N80" s="1"/>
    </row>
    <row r="81" spans="1:14" ht="15.75">
      <c r="A81" s="24"/>
      <c r="B81" s="25">
        <v>217</v>
      </c>
      <c r="C81" s="22"/>
      <c r="D81" s="19"/>
      <c r="E81" s="22"/>
      <c r="F81" s="25">
        <v>217</v>
      </c>
      <c r="G81" s="22"/>
      <c r="H81" s="19"/>
      <c r="I81" s="1"/>
      <c r="J81" s="1"/>
      <c r="K81" s="1"/>
      <c r="L81" s="1"/>
      <c r="M81" s="1"/>
      <c r="N81" s="1"/>
    </row>
    <row r="82" spans="1:14" ht="15.75">
      <c r="A82" s="26"/>
      <c r="B82" s="27" t="s">
        <v>39</v>
      </c>
      <c r="C82" s="31">
        <f>+(B80/B81)*100</f>
        <v>11.52073732718894</v>
      </c>
      <c r="D82" s="32" t="s">
        <v>46</v>
      </c>
      <c r="E82" s="30"/>
      <c r="F82" s="27" t="s">
        <v>39</v>
      </c>
      <c r="G82" s="28">
        <f>+(F80/F81)*100</f>
        <v>28.571428571428569</v>
      </c>
      <c r="H82" s="29" t="s">
        <v>46</v>
      </c>
      <c r="I82" s="1"/>
      <c r="J82" s="1"/>
      <c r="K82" s="1"/>
      <c r="L82" s="1"/>
      <c r="M82" s="1"/>
      <c r="N82" s="1"/>
    </row>
    <row r="83" spans="1:14" ht="15.75">
      <c r="A83" s="1"/>
      <c r="B83" s="1"/>
      <c r="C83" s="18"/>
      <c r="D83" s="18"/>
      <c r="E83" s="1"/>
      <c r="F83" s="1"/>
      <c r="G83" s="1"/>
      <c r="H83" s="1"/>
      <c r="I83" s="1"/>
      <c r="J83" s="1"/>
      <c r="K83" s="1"/>
      <c r="L83" s="1"/>
      <c r="M83" s="1"/>
      <c r="N83" s="1"/>
    </row>
    <row r="84" spans="1:14" ht="48.75" customHeight="1">
      <c r="A84" s="44" t="s">
        <v>83</v>
      </c>
      <c r="B84" s="44"/>
      <c r="C84" s="44"/>
      <c r="D84" s="44"/>
      <c r="E84" s="44"/>
      <c r="F84" s="44"/>
      <c r="G84" s="44"/>
      <c r="H84" s="44"/>
      <c r="I84" s="44"/>
      <c r="J84" s="44"/>
      <c r="K84" s="44"/>
      <c r="L84" s="1"/>
      <c r="M84" s="1"/>
      <c r="N84" s="1"/>
    </row>
    <row r="85" spans="1:14" ht="15.75">
      <c r="A85" s="1"/>
      <c r="B85" s="1"/>
      <c r="C85" s="18"/>
      <c r="D85" s="18"/>
      <c r="E85" s="1"/>
      <c r="F85" s="1"/>
      <c r="G85" s="1"/>
      <c r="H85" s="1"/>
      <c r="I85" s="1"/>
      <c r="J85" s="1"/>
      <c r="K85" s="1"/>
      <c r="L85" s="1"/>
      <c r="M85" s="1"/>
      <c r="N85" s="1"/>
    </row>
    <row r="86" spans="1:14" ht="15.75">
      <c r="A86" s="1"/>
      <c r="B86" s="1"/>
      <c r="C86" s="1"/>
      <c r="D86" s="1"/>
      <c r="E86" s="1"/>
      <c r="F86" s="1"/>
      <c r="G86" s="1"/>
      <c r="H86" s="1"/>
      <c r="I86" s="1"/>
      <c r="J86" s="1"/>
      <c r="K86" s="1"/>
      <c r="L86" s="1"/>
      <c r="M86" s="1"/>
      <c r="N86" s="1"/>
    </row>
    <row r="87" spans="1:14" ht="15.75">
      <c r="A87" s="5" t="s">
        <v>47</v>
      </c>
      <c r="B87" s="1"/>
      <c r="C87" s="60" t="s">
        <v>30</v>
      </c>
      <c r="D87" s="60"/>
      <c r="E87" s="60"/>
      <c r="F87" s="60" t="s">
        <v>34</v>
      </c>
      <c r="G87" s="60"/>
      <c r="H87" s="60" t="s">
        <v>48</v>
      </c>
      <c r="I87" s="60"/>
      <c r="J87" s="1"/>
      <c r="K87" s="1"/>
      <c r="L87" s="1"/>
      <c r="M87" s="1"/>
      <c r="N87" s="1"/>
    </row>
    <row r="88" spans="1:14" ht="15.75">
      <c r="A88" s="1"/>
      <c r="B88" s="1"/>
      <c r="C88" s="68" t="s">
        <v>49</v>
      </c>
      <c r="D88" s="68"/>
      <c r="E88" s="68"/>
      <c r="F88" s="68" t="s">
        <v>49</v>
      </c>
      <c r="G88" s="68"/>
      <c r="H88" s="61" t="s">
        <v>51</v>
      </c>
      <c r="I88" s="61"/>
      <c r="J88" s="1"/>
      <c r="K88" s="1"/>
      <c r="L88" s="1"/>
      <c r="M88" s="1"/>
      <c r="N88" s="1"/>
    </row>
    <row r="89" spans="1:14" ht="15.75">
      <c r="A89" s="1"/>
      <c r="B89" s="1"/>
      <c r="C89" s="68" t="s">
        <v>49</v>
      </c>
      <c r="D89" s="68"/>
      <c r="E89" s="68"/>
      <c r="F89" s="59" t="s">
        <v>50</v>
      </c>
      <c r="G89" s="59"/>
      <c r="H89" s="61" t="s">
        <v>52</v>
      </c>
      <c r="I89" s="61"/>
      <c r="J89" s="1"/>
      <c r="K89" s="1"/>
      <c r="L89" s="1"/>
      <c r="M89" s="1"/>
      <c r="N89" s="1"/>
    </row>
    <row r="90" spans="1:14" ht="15.75">
      <c r="A90" s="1"/>
      <c r="B90" s="1"/>
      <c r="C90" s="59" t="s">
        <v>50</v>
      </c>
      <c r="D90" s="59"/>
      <c r="E90" s="59"/>
      <c r="F90" s="68" t="s">
        <v>49</v>
      </c>
      <c r="G90" s="68"/>
      <c r="H90" s="61" t="s">
        <v>53</v>
      </c>
      <c r="I90" s="61"/>
      <c r="J90" s="1"/>
      <c r="K90" s="1"/>
      <c r="L90" s="1"/>
      <c r="M90" s="1"/>
      <c r="N90" s="1"/>
    </row>
    <row r="91" spans="1:14" ht="15.75">
      <c r="A91" s="1"/>
      <c r="B91" s="1"/>
      <c r="C91" s="59" t="s">
        <v>50</v>
      </c>
      <c r="D91" s="59"/>
      <c r="E91" s="59"/>
      <c r="F91" s="59" t="s">
        <v>50</v>
      </c>
      <c r="G91" s="59"/>
      <c r="H91" s="61" t="s">
        <v>54</v>
      </c>
      <c r="I91" s="61"/>
      <c r="J91" s="1"/>
      <c r="K91" s="1"/>
      <c r="L91" s="1"/>
      <c r="M91" s="1"/>
      <c r="N91" s="1"/>
    </row>
    <row r="92" spans="1:14" ht="15.75">
      <c r="A92" s="35" t="s">
        <v>57</v>
      </c>
      <c r="B92" s="1"/>
      <c r="C92" s="25"/>
      <c r="D92" s="25"/>
      <c r="E92" s="25"/>
      <c r="F92" s="25"/>
      <c r="G92" s="25"/>
      <c r="H92" s="33"/>
      <c r="I92" s="33"/>
      <c r="J92" s="1"/>
      <c r="K92" s="1"/>
      <c r="L92" s="1"/>
      <c r="M92" s="1"/>
      <c r="N92" s="1"/>
    </row>
    <row r="93" spans="1:14" ht="15.75">
      <c r="A93" s="4" t="s">
        <v>3</v>
      </c>
      <c r="B93" s="1" t="s">
        <v>51</v>
      </c>
      <c r="C93" s="58" t="s">
        <v>59</v>
      </c>
      <c r="D93" s="58"/>
      <c r="E93" s="58"/>
      <c r="F93" s="58"/>
      <c r="G93" s="58"/>
      <c r="H93" s="58"/>
      <c r="I93" s="58"/>
      <c r="J93" s="58"/>
      <c r="K93" s="58"/>
      <c r="L93" s="58"/>
      <c r="M93" s="1"/>
      <c r="N93" s="1"/>
    </row>
    <row r="94" spans="1:14" ht="15.75">
      <c r="A94" s="4" t="s">
        <v>3</v>
      </c>
      <c r="B94" s="1" t="s">
        <v>52</v>
      </c>
      <c r="C94" s="58" t="s">
        <v>58</v>
      </c>
      <c r="D94" s="58"/>
      <c r="E94" s="58"/>
      <c r="F94" s="58"/>
      <c r="G94" s="58"/>
      <c r="H94" s="58"/>
      <c r="I94" s="58"/>
      <c r="J94" s="58"/>
      <c r="K94" s="58"/>
      <c r="L94" s="58"/>
      <c r="M94" s="1"/>
      <c r="N94" s="1"/>
    </row>
    <row r="95" spans="1:14" ht="15.75">
      <c r="A95" s="4" t="s">
        <v>3</v>
      </c>
      <c r="B95" s="1" t="s">
        <v>55</v>
      </c>
      <c r="C95" s="58" t="s">
        <v>60</v>
      </c>
      <c r="D95" s="58"/>
      <c r="E95" s="58"/>
      <c r="F95" s="58"/>
      <c r="G95" s="58"/>
      <c r="H95" s="58"/>
      <c r="I95" s="58"/>
      <c r="J95" s="58"/>
      <c r="K95" s="58"/>
      <c r="L95" s="58"/>
      <c r="M95" s="1"/>
      <c r="N95" s="1"/>
    </row>
    <row r="96" spans="1:14" ht="15.75">
      <c r="A96" s="4" t="s">
        <v>3</v>
      </c>
      <c r="B96" s="1" t="s">
        <v>54</v>
      </c>
      <c r="C96" s="58" t="s">
        <v>56</v>
      </c>
      <c r="D96" s="58"/>
      <c r="E96" s="58"/>
      <c r="F96" s="58"/>
      <c r="G96" s="58"/>
      <c r="H96" s="58"/>
      <c r="I96" s="58"/>
      <c r="J96" s="58"/>
      <c r="K96" s="58"/>
      <c r="L96" s="58"/>
      <c r="M96" s="1"/>
      <c r="N96" s="1"/>
    </row>
    <row r="97" spans="1:14" ht="15.75">
      <c r="A97" s="1"/>
      <c r="B97" s="1"/>
      <c r="C97" s="1"/>
      <c r="D97" s="1"/>
      <c r="E97" s="1"/>
      <c r="F97" s="1"/>
      <c r="G97" s="1"/>
      <c r="H97" s="1"/>
      <c r="I97" s="1"/>
      <c r="J97" s="1"/>
      <c r="K97" s="1"/>
      <c r="L97" s="1"/>
      <c r="M97" s="1"/>
      <c r="N97" s="1"/>
    </row>
    <row r="98" spans="1:14" ht="48.75" customHeight="1">
      <c r="A98" s="44" t="s">
        <v>84</v>
      </c>
      <c r="B98" s="44"/>
      <c r="C98" s="44"/>
      <c r="D98" s="44"/>
      <c r="E98" s="44"/>
      <c r="F98" s="44"/>
      <c r="G98" s="44"/>
      <c r="H98" s="44"/>
      <c r="I98" s="44"/>
      <c r="J98" s="44"/>
      <c r="K98" s="44"/>
      <c r="L98" s="1"/>
      <c r="M98" s="1"/>
      <c r="N98" s="1"/>
    </row>
    <row r="99" spans="1:14" ht="103.5" customHeight="1">
      <c r="A99" s="1"/>
      <c r="B99" s="45" t="s">
        <v>85</v>
      </c>
      <c r="C99" s="46"/>
      <c r="D99" s="46"/>
      <c r="E99" s="46"/>
      <c r="F99" s="46"/>
      <c r="G99" s="46"/>
      <c r="H99" s="46"/>
      <c r="I99" s="47"/>
      <c r="J99" s="1"/>
      <c r="K99" s="1"/>
      <c r="L99" s="1"/>
      <c r="M99" s="1"/>
      <c r="N99" s="1"/>
    </row>
    <row r="100" spans="1:14" ht="15.75">
      <c r="A100" s="1"/>
      <c r="B100" s="1"/>
      <c r="C100" s="1"/>
      <c r="D100" s="1"/>
      <c r="E100" s="1"/>
      <c r="F100" s="1"/>
      <c r="G100" s="1"/>
      <c r="H100" s="1"/>
      <c r="I100" s="1"/>
      <c r="J100" s="1"/>
      <c r="K100" s="1"/>
      <c r="L100" s="1"/>
      <c r="M100" s="1"/>
      <c r="N100" s="1"/>
    </row>
    <row r="101" spans="1:14" ht="15.75">
      <c r="A101" s="1"/>
      <c r="B101" s="1"/>
      <c r="C101" s="1"/>
      <c r="D101" s="1"/>
      <c r="E101" s="1"/>
      <c r="F101" s="1"/>
      <c r="G101" s="11" t="s">
        <v>61</v>
      </c>
      <c r="H101" s="11" t="s">
        <v>62</v>
      </c>
      <c r="I101" s="11" t="s">
        <v>63</v>
      </c>
      <c r="J101" s="11" t="s">
        <v>64</v>
      </c>
      <c r="K101" s="1"/>
      <c r="L101" s="1"/>
      <c r="M101" s="1"/>
      <c r="N101" s="1"/>
    </row>
    <row r="102" spans="1:14" ht="15.75">
      <c r="A102" s="1"/>
      <c r="B102" s="2" t="s">
        <v>69</v>
      </c>
      <c r="C102" s="5"/>
      <c r="D102" s="1"/>
      <c r="E102" s="1"/>
      <c r="F102" s="1" t="s">
        <v>65</v>
      </c>
      <c r="G102" s="38">
        <v>90</v>
      </c>
      <c r="H102" s="38">
        <v>630</v>
      </c>
      <c r="I102" s="38">
        <v>2700</v>
      </c>
      <c r="J102" s="38">
        <v>32850</v>
      </c>
      <c r="K102" s="1"/>
      <c r="L102" s="1"/>
      <c r="M102" s="1"/>
      <c r="N102" s="1"/>
    </row>
    <row r="103" spans="1:14" ht="15.75">
      <c r="A103" s="1"/>
      <c r="B103" s="1"/>
      <c r="C103" s="1" t="s">
        <v>66</v>
      </c>
      <c r="D103" s="1"/>
      <c r="E103" s="1"/>
      <c r="F103" s="1"/>
      <c r="G103" s="39">
        <f>0.99*G102</f>
        <v>89.1</v>
      </c>
      <c r="H103" s="39">
        <f>0.99*H102</f>
        <v>623.70000000000005</v>
      </c>
      <c r="I103" s="39">
        <f>0.99*I102</f>
        <v>2673</v>
      </c>
      <c r="J103" s="40">
        <f>0.99*J102</f>
        <v>32521.5</v>
      </c>
      <c r="K103" s="1"/>
      <c r="L103" s="1"/>
      <c r="M103" s="1"/>
      <c r="N103" s="1"/>
    </row>
    <row r="104" spans="1:14" ht="15.75">
      <c r="A104" s="1"/>
      <c r="B104" s="1"/>
      <c r="C104" s="1"/>
      <c r="D104" s="1"/>
      <c r="E104" s="1"/>
      <c r="F104" s="1"/>
      <c r="G104" s="1"/>
      <c r="H104" s="1"/>
      <c r="I104" s="1"/>
      <c r="J104" s="34" t="s">
        <v>67</v>
      </c>
      <c r="K104" s="34"/>
      <c r="L104" s="1"/>
      <c r="M104" s="1"/>
      <c r="N104" s="1"/>
    </row>
    <row r="105" spans="1:14" ht="15.75">
      <c r="A105" s="1"/>
      <c r="B105" s="1"/>
      <c r="C105" s="1"/>
      <c r="D105" s="1"/>
      <c r="E105" s="1"/>
      <c r="F105" s="1"/>
      <c r="G105" s="1"/>
      <c r="H105" s="1"/>
      <c r="I105" s="1"/>
      <c r="J105" s="34" t="s">
        <v>68</v>
      </c>
      <c r="K105" s="34"/>
      <c r="L105" s="1"/>
      <c r="M105" s="1"/>
      <c r="N105" s="1"/>
    </row>
    <row r="107" spans="1:14" ht="62.25" customHeight="1">
      <c r="A107" s="49"/>
      <c r="B107" s="50"/>
      <c r="C107" s="50"/>
      <c r="D107" s="50"/>
      <c r="E107" s="50"/>
      <c r="F107" s="50"/>
      <c r="G107" s="50"/>
      <c r="H107" s="50"/>
      <c r="I107" s="50"/>
      <c r="J107" s="50"/>
      <c r="K107" s="50"/>
      <c r="L107" s="50"/>
      <c r="M107" s="50"/>
      <c r="N107" s="51"/>
    </row>
  </sheetData>
  <mergeCells count="47">
    <mergeCell ref="F43:G43"/>
    <mergeCell ref="F44:G44"/>
    <mergeCell ref="F45:G45"/>
    <mergeCell ref="F46:G46"/>
    <mergeCell ref="F47:G47"/>
    <mergeCell ref="C90:E90"/>
    <mergeCell ref="C53:F55"/>
    <mergeCell ref="C65:E65"/>
    <mergeCell ref="C70:F70"/>
    <mergeCell ref="E46:E49"/>
    <mergeCell ref="F48:G48"/>
    <mergeCell ref="F49:G49"/>
    <mergeCell ref="C71:F71"/>
    <mergeCell ref="C87:E87"/>
    <mergeCell ref="F87:G87"/>
    <mergeCell ref="C88:E88"/>
    <mergeCell ref="C89:E89"/>
    <mergeCell ref="F88:G88"/>
    <mergeCell ref="F89:G89"/>
    <mergeCell ref="F90:G90"/>
    <mergeCell ref="A61:K61"/>
    <mergeCell ref="H87:I87"/>
    <mergeCell ref="H88:I88"/>
    <mergeCell ref="H89:I89"/>
    <mergeCell ref="H90:I90"/>
    <mergeCell ref="H91:I91"/>
    <mergeCell ref="C94:L94"/>
    <mergeCell ref="C93:L93"/>
    <mergeCell ref="C95:L95"/>
    <mergeCell ref="C91:E91"/>
    <mergeCell ref="F91:G91"/>
    <mergeCell ref="A84:K84"/>
    <mergeCell ref="A98:K98"/>
    <mergeCell ref="B99:I99"/>
    <mergeCell ref="A1:N1"/>
    <mergeCell ref="A107:N107"/>
    <mergeCell ref="A2:N2"/>
    <mergeCell ref="A5:I5"/>
    <mergeCell ref="A9:H9"/>
    <mergeCell ref="A16:J16"/>
    <mergeCell ref="C28:D30"/>
    <mergeCell ref="A26:I26"/>
    <mergeCell ref="A41:K41"/>
    <mergeCell ref="C43:D45"/>
    <mergeCell ref="A51:K51"/>
    <mergeCell ref="B53:B55"/>
    <mergeCell ref="C96:L96"/>
  </mergeCells>
  <pageMargins left="0.70866141732283472" right="0.70866141732283472" top="0.74803149606299213" bottom="0.74803149606299213" header="0.31496062992125984" footer="0.31496062992125984"/>
  <pageSetup paperSize="9" scale="3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BC82A9411DDBD4E9A11DEEA5B3C495E" ma:contentTypeVersion="14" ma:contentTypeDescription="Crear nuevo documento." ma:contentTypeScope="" ma:versionID="ca28ca9e542c3ad4a8af17e40f974ba7">
  <xsd:schema xmlns:xsd="http://www.w3.org/2001/XMLSchema" xmlns:xs="http://www.w3.org/2001/XMLSchema" xmlns:p="http://schemas.microsoft.com/office/2006/metadata/properties" xmlns:ns2="231d7824-15ae-4e57-87b9-85c37e22953c" xmlns:ns3="0a705df3-aae8-43d2-ab6a-0a92e1b7d08e" targetNamespace="http://schemas.microsoft.com/office/2006/metadata/properties" ma:root="true" ma:fieldsID="fd40c064ec8ebc2382f4b5c9688f62d1" ns2:_="" ns3:_="">
    <xsd:import namespace="231d7824-15ae-4e57-87b9-85c37e22953c"/>
    <xsd:import namespace="0a705df3-aae8-43d2-ab6a-0a92e1b7d08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1d7824-15ae-4e57-87b9-85c37e2295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705df3-aae8-43d2-ab6a-0a92e1b7d08e"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D2AC60-78FE-4D66-872B-A0A3AC574A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1d7824-15ae-4e57-87b9-85c37e22953c"/>
    <ds:schemaRef ds:uri="0a705df3-aae8-43d2-ab6a-0a92e1b7d0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52F5A5-ABC9-4BAD-8696-2F81367F1A34}">
  <ds:schemaRefs>
    <ds:schemaRef ds:uri="http://schemas.microsoft.com/sharepoint/v3/contenttype/forms"/>
  </ds:schemaRefs>
</ds:datastoreItem>
</file>

<file path=customXml/itemProps3.xml><?xml version="1.0" encoding="utf-8"?>
<ds:datastoreItem xmlns:ds="http://schemas.openxmlformats.org/officeDocument/2006/customXml" ds:itemID="{E10CFC3A-D2E9-4E1A-8EEF-5A98C15FD7B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guerra</dc:creator>
  <cp:lastModifiedBy>Usuario</cp:lastModifiedBy>
  <cp:lastPrinted>2020-05-19T17:26:10Z</cp:lastPrinted>
  <dcterms:created xsi:type="dcterms:W3CDTF">2020-04-27T17:34:55Z</dcterms:created>
  <dcterms:modified xsi:type="dcterms:W3CDTF">2020-05-27T10:38:22Z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0x010100BBC82A9411DDBD4E9A11DEEA5B3C495E</vt:lpwstr>
  </property>
</Properties>
</file>